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600" windowHeight="8445"/>
  </bookViews>
  <sheets>
    <sheet name="Bank wise" sheetId="1" r:id="rId1"/>
    <sheet name="Dist wise" sheetId="4" r:id="rId2"/>
  </sheets>
  <definedNames>
    <definedName name="_xlnm.Print_Area" localSheetId="0">'Bank wise'!$A$1:$AI$54</definedName>
  </definedNames>
  <calcPr calcId="124519"/>
</workbook>
</file>

<file path=xl/calcChain.xml><?xml version="1.0" encoding="utf-8"?>
<calcChain xmlns="http://schemas.openxmlformats.org/spreadsheetml/2006/main">
  <c r="K48" i="1"/>
  <c r="M8" i="4" l="1"/>
  <c r="S8"/>
  <c r="AH8"/>
  <c r="AI8"/>
  <c r="M9"/>
  <c r="S9"/>
  <c r="M10"/>
  <c r="M11"/>
  <c r="S11"/>
  <c r="M12"/>
  <c r="S12"/>
  <c r="AH12"/>
  <c r="M13"/>
  <c r="S13"/>
  <c r="M14"/>
  <c r="S14"/>
  <c r="M15"/>
  <c r="N15"/>
  <c r="M16"/>
  <c r="S16"/>
  <c r="M17"/>
  <c r="S17"/>
  <c r="M18"/>
  <c r="S18"/>
  <c r="M19"/>
  <c r="S19"/>
  <c r="M20"/>
  <c r="S20"/>
  <c r="AH20"/>
  <c r="M21"/>
  <c r="S21"/>
  <c r="M22"/>
  <c r="S22"/>
  <c r="T22"/>
  <c r="M23"/>
  <c r="S23"/>
  <c r="M24"/>
  <c r="S24"/>
  <c r="T24"/>
  <c r="M25"/>
  <c r="S25"/>
  <c r="M26"/>
  <c r="S26"/>
  <c r="M27"/>
  <c r="S27"/>
  <c r="M28"/>
  <c r="S28"/>
  <c r="T28"/>
  <c r="M29"/>
  <c r="S29"/>
  <c r="M30"/>
  <c r="S30"/>
  <c r="M31"/>
  <c r="S31"/>
  <c r="M32"/>
  <c r="S32"/>
  <c r="M33"/>
  <c r="S33"/>
  <c r="M34"/>
  <c r="N34"/>
  <c r="M35"/>
  <c r="S35"/>
  <c r="M36"/>
  <c r="S36"/>
  <c r="AH36"/>
  <c r="M7"/>
  <c r="S7"/>
  <c r="L8"/>
  <c r="R8"/>
  <c r="AG8"/>
  <c r="L9"/>
  <c r="R9"/>
  <c r="AG9"/>
  <c r="L10"/>
  <c r="L37"/>
  <c r="L11"/>
  <c r="R11"/>
  <c r="AG11"/>
  <c r="L12"/>
  <c r="R12"/>
  <c r="L13"/>
  <c r="R13"/>
  <c r="AG13"/>
  <c r="L14"/>
  <c r="R14"/>
  <c r="AG14"/>
  <c r="L15"/>
  <c r="R15"/>
  <c r="AG15"/>
  <c r="L16"/>
  <c r="R16"/>
  <c r="AG16"/>
  <c r="L17"/>
  <c r="R17"/>
  <c r="AG17"/>
  <c r="L18"/>
  <c r="R18"/>
  <c r="AG18"/>
  <c r="L19"/>
  <c r="R19"/>
  <c r="AG19"/>
  <c r="L20"/>
  <c r="R20"/>
  <c r="L21"/>
  <c r="R21"/>
  <c r="AG21"/>
  <c r="L22"/>
  <c r="R22"/>
  <c r="AG22"/>
  <c r="L23"/>
  <c r="R23"/>
  <c r="AG23"/>
  <c r="L24"/>
  <c r="R24"/>
  <c r="AG24"/>
  <c r="L25"/>
  <c r="R25"/>
  <c r="AG25"/>
  <c r="L26"/>
  <c r="R26"/>
  <c r="AG26"/>
  <c r="L27"/>
  <c r="R27"/>
  <c r="AG27"/>
  <c r="L28"/>
  <c r="R28"/>
  <c r="AG28"/>
  <c r="L29"/>
  <c r="N29"/>
  <c r="L30"/>
  <c r="R30"/>
  <c r="AG30"/>
  <c r="L31"/>
  <c r="R31"/>
  <c r="AG31"/>
  <c r="L32"/>
  <c r="R32"/>
  <c r="AG32"/>
  <c r="L33"/>
  <c r="N33"/>
  <c r="L34"/>
  <c r="R34"/>
  <c r="AG34"/>
  <c r="L35"/>
  <c r="R35"/>
  <c r="AG35"/>
  <c r="L36"/>
  <c r="R36"/>
  <c r="AG36"/>
  <c r="L7"/>
  <c r="R7"/>
  <c r="K35" i="1"/>
  <c r="H35"/>
  <c r="E35"/>
  <c r="AF35"/>
  <c r="AF36"/>
  <c r="AC35"/>
  <c r="AC36"/>
  <c r="Z35"/>
  <c r="Z36"/>
  <c r="W35"/>
  <c r="Q35"/>
  <c r="M35"/>
  <c r="S35"/>
  <c r="L35"/>
  <c r="R35"/>
  <c r="L7"/>
  <c r="L8"/>
  <c r="R8"/>
  <c r="AG8"/>
  <c r="L9"/>
  <c r="R9"/>
  <c r="AG9"/>
  <c r="L10"/>
  <c r="R10"/>
  <c r="AG10"/>
  <c r="L11"/>
  <c r="R11"/>
  <c r="AG11"/>
  <c r="L12"/>
  <c r="R12"/>
  <c r="AG12"/>
  <c r="L13"/>
  <c r="R13"/>
  <c r="AG13"/>
  <c r="L14"/>
  <c r="R14"/>
  <c r="L15"/>
  <c r="R15"/>
  <c r="AG15"/>
  <c r="L16"/>
  <c r="R16"/>
  <c r="AG16"/>
  <c r="L17"/>
  <c r="R17"/>
  <c r="L18"/>
  <c r="R18"/>
  <c r="AG18"/>
  <c r="L19"/>
  <c r="R19"/>
  <c r="AG19"/>
  <c r="L20"/>
  <c r="R20"/>
  <c r="L21"/>
  <c r="R21"/>
  <c r="T21"/>
  <c r="L22"/>
  <c r="R22"/>
  <c r="AG22"/>
  <c r="L23"/>
  <c r="R23"/>
  <c r="AG23"/>
  <c r="L24"/>
  <c r="R24"/>
  <c r="AG24"/>
  <c r="L25"/>
  <c r="R25"/>
  <c r="AG25"/>
  <c r="L26"/>
  <c r="R26"/>
  <c r="AG26"/>
  <c r="L27"/>
  <c r="R27"/>
  <c r="AG27"/>
  <c r="L28"/>
  <c r="R28"/>
  <c r="AG28"/>
  <c r="L29"/>
  <c r="R29"/>
  <c r="AG29"/>
  <c r="L30"/>
  <c r="L31"/>
  <c r="R31"/>
  <c r="AG31"/>
  <c r="L32"/>
  <c r="R32"/>
  <c r="AG32"/>
  <c r="L34"/>
  <c r="R34"/>
  <c r="L36"/>
  <c r="R36"/>
  <c r="AG36"/>
  <c r="L37"/>
  <c r="R37"/>
  <c r="AG37"/>
  <c r="L38"/>
  <c r="R38"/>
  <c r="AG38"/>
  <c r="L39"/>
  <c r="L40"/>
  <c r="R40"/>
  <c r="AG40"/>
  <c r="L41"/>
  <c r="R41"/>
  <c r="AG41"/>
  <c r="L42"/>
  <c r="R42"/>
  <c r="AG42"/>
  <c r="L43"/>
  <c r="L44"/>
  <c r="R44"/>
  <c r="AG44"/>
  <c r="L45"/>
  <c r="N45"/>
  <c r="L46"/>
  <c r="R46"/>
  <c r="AG46"/>
  <c r="L47"/>
  <c r="R47"/>
  <c r="AG47"/>
  <c r="L49"/>
  <c r="L51"/>
  <c r="L50"/>
  <c r="L53"/>
  <c r="R53"/>
  <c r="AG53"/>
  <c r="AF8"/>
  <c r="AF9"/>
  <c r="AF10"/>
  <c r="AF11"/>
  <c r="AF12"/>
  <c r="AF13"/>
  <c r="AF14"/>
  <c r="AF15"/>
  <c r="AF16"/>
  <c r="AF17"/>
  <c r="AF18"/>
  <c r="AF19"/>
  <c r="AF20"/>
  <c r="AF21"/>
  <c r="AF22"/>
  <c r="AF23"/>
  <c r="AF24"/>
  <c r="AF25"/>
  <c r="AF26"/>
  <c r="AF27"/>
  <c r="AF28"/>
  <c r="AF29"/>
  <c r="AF30"/>
  <c r="AF31"/>
  <c r="AF32"/>
  <c r="AF34"/>
  <c r="AF37"/>
  <c r="AF38"/>
  <c r="AF39"/>
  <c r="AF40"/>
  <c r="AF41"/>
  <c r="AF42"/>
  <c r="AF43"/>
  <c r="AF44"/>
  <c r="AF45"/>
  <c r="AF46"/>
  <c r="AF47"/>
  <c r="AF49"/>
  <c r="AF50"/>
  <c r="AF53"/>
  <c r="AC8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4"/>
  <c r="AC37"/>
  <c r="AC38"/>
  <c r="AC39"/>
  <c r="AC40"/>
  <c r="AC41"/>
  <c r="AC42"/>
  <c r="AC43"/>
  <c r="AC44"/>
  <c r="AC45"/>
  <c r="AC46"/>
  <c r="AC47"/>
  <c r="AC49"/>
  <c r="AC50"/>
  <c r="AC53"/>
  <c r="Z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4"/>
  <c r="Z37"/>
  <c r="Z38"/>
  <c r="Z39"/>
  <c r="Z40"/>
  <c r="Z41"/>
  <c r="Z42"/>
  <c r="Z43"/>
  <c r="Z44"/>
  <c r="Z45"/>
  <c r="Z46"/>
  <c r="Z47"/>
  <c r="Z49"/>
  <c r="Z50"/>
  <c r="Z53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4"/>
  <c r="W36"/>
  <c r="W37"/>
  <c r="W38"/>
  <c r="W39"/>
  <c r="W40"/>
  <c r="W41"/>
  <c r="W42"/>
  <c r="W43"/>
  <c r="W44"/>
  <c r="W45"/>
  <c r="W46"/>
  <c r="W47"/>
  <c r="W49"/>
  <c r="W50"/>
  <c r="W53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4"/>
  <c r="H36"/>
  <c r="H37"/>
  <c r="H38"/>
  <c r="H39"/>
  <c r="H40"/>
  <c r="H41"/>
  <c r="H42"/>
  <c r="H43"/>
  <c r="H44"/>
  <c r="H45"/>
  <c r="H46"/>
  <c r="H47"/>
  <c r="H49"/>
  <c r="H50"/>
  <c r="H53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4"/>
  <c r="E36"/>
  <c r="E37"/>
  <c r="E38"/>
  <c r="E39"/>
  <c r="E40"/>
  <c r="E41"/>
  <c r="E42"/>
  <c r="E43"/>
  <c r="E44"/>
  <c r="E45"/>
  <c r="E46"/>
  <c r="E47"/>
  <c r="E49"/>
  <c r="E50"/>
  <c r="E53"/>
  <c r="AE33"/>
  <c r="AB52"/>
  <c r="AC52" s="1"/>
  <c r="Y33"/>
  <c r="V33"/>
  <c r="P33"/>
  <c r="J33"/>
  <c r="G33"/>
  <c r="H33"/>
  <c r="D33"/>
  <c r="K12"/>
  <c r="Q36"/>
  <c r="M36"/>
  <c r="S36"/>
  <c r="AH36"/>
  <c r="K36"/>
  <c r="Q12"/>
  <c r="M12"/>
  <c r="AE48"/>
  <c r="AD48"/>
  <c r="AB48"/>
  <c r="AC48"/>
  <c r="AA48"/>
  <c r="Y48"/>
  <c r="X48"/>
  <c r="V48"/>
  <c r="W48"/>
  <c r="U48"/>
  <c r="P48"/>
  <c r="Q47"/>
  <c r="O48"/>
  <c r="K47"/>
  <c r="M47"/>
  <c r="S47"/>
  <c r="AH47"/>
  <c r="AI47"/>
  <c r="D48"/>
  <c r="E48"/>
  <c r="F48"/>
  <c r="H48"/>
  <c r="G48"/>
  <c r="I48"/>
  <c r="I52"/>
  <c r="I54"/>
  <c r="J48"/>
  <c r="C48"/>
  <c r="U37" i="4"/>
  <c r="E8"/>
  <c r="E9"/>
  <c r="E7"/>
  <c r="E10"/>
  <c r="E11"/>
  <c r="C33" i="1"/>
  <c r="C51"/>
  <c r="D51"/>
  <c r="E7"/>
  <c r="F33"/>
  <c r="F52"/>
  <c r="F51"/>
  <c r="H51"/>
  <c r="G51"/>
  <c r="H7"/>
  <c r="I33"/>
  <c r="I51"/>
  <c r="J51"/>
  <c r="K51"/>
  <c r="K7"/>
  <c r="K8"/>
  <c r="K9"/>
  <c r="K10"/>
  <c r="K11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4"/>
  <c r="K37"/>
  <c r="K38"/>
  <c r="K39"/>
  <c r="K40"/>
  <c r="K41"/>
  <c r="K42"/>
  <c r="K43"/>
  <c r="K44"/>
  <c r="K45"/>
  <c r="K46"/>
  <c r="K49"/>
  <c r="K50"/>
  <c r="K53"/>
  <c r="M7"/>
  <c r="M8"/>
  <c r="M9"/>
  <c r="S9"/>
  <c r="AH9"/>
  <c r="M10"/>
  <c r="S10"/>
  <c r="AH10"/>
  <c r="M11"/>
  <c r="M13"/>
  <c r="N13"/>
  <c r="M14"/>
  <c r="M15"/>
  <c r="S15"/>
  <c r="M16"/>
  <c r="N16"/>
  <c r="M17"/>
  <c r="M18"/>
  <c r="M19"/>
  <c r="S19"/>
  <c r="AH19"/>
  <c r="AI19"/>
  <c r="M20"/>
  <c r="M21"/>
  <c r="M22"/>
  <c r="S22"/>
  <c r="AH22"/>
  <c r="AI22"/>
  <c r="M23"/>
  <c r="S23"/>
  <c r="AH23"/>
  <c r="AI23"/>
  <c r="M24"/>
  <c r="S24"/>
  <c r="T24"/>
  <c r="M25"/>
  <c r="S25"/>
  <c r="T25"/>
  <c r="M26"/>
  <c r="S26"/>
  <c r="M27"/>
  <c r="M28"/>
  <c r="S28"/>
  <c r="T28"/>
  <c r="M29"/>
  <c r="N29"/>
  <c r="M30"/>
  <c r="M31"/>
  <c r="S31"/>
  <c r="AH31"/>
  <c r="AI31"/>
  <c r="M32"/>
  <c r="S32"/>
  <c r="M34"/>
  <c r="M37"/>
  <c r="S37"/>
  <c r="T37"/>
  <c r="M38"/>
  <c r="M39"/>
  <c r="S39"/>
  <c r="M40"/>
  <c r="M41"/>
  <c r="S41"/>
  <c r="AH41"/>
  <c r="AI41"/>
  <c r="M42"/>
  <c r="M43"/>
  <c r="S43"/>
  <c r="M44"/>
  <c r="N44"/>
  <c r="M45"/>
  <c r="S45"/>
  <c r="AH45"/>
  <c r="M46"/>
  <c r="S46"/>
  <c r="T46"/>
  <c r="M49"/>
  <c r="M50"/>
  <c r="S50"/>
  <c r="AH50"/>
  <c r="AI50"/>
  <c r="M53"/>
  <c r="C37" i="4"/>
  <c r="D37"/>
  <c r="E37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F37"/>
  <c r="G37"/>
  <c r="H37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I37"/>
  <c r="K37"/>
  <c r="J37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N31"/>
  <c r="Q7"/>
  <c r="W7"/>
  <c r="Z7"/>
  <c r="AC7"/>
  <c r="AF7"/>
  <c r="Q8"/>
  <c r="W8"/>
  <c r="Z8"/>
  <c r="AC8"/>
  <c r="AF8"/>
  <c r="Q9"/>
  <c r="W9"/>
  <c r="Z9"/>
  <c r="AC9"/>
  <c r="AF9"/>
  <c r="Q10"/>
  <c r="W10"/>
  <c r="Z10"/>
  <c r="AC10"/>
  <c r="AF10"/>
  <c r="Q11"/>
  <c r="W11"/>
  <c r="Z11"/>
  <c r="AC11"/>
  <c r="AF11"/>
  <c r="Q12"/>
  <c r="W12"/>
  <c r="Z12"/>
  <c r="AC12"/>
  <c r="AF12"/>
  <c r="Q13"/>
  <c r="W13"/>
  <c r="Z13"/>
  <c r="AC13"/>
  <c r="AF13"/>
  <c r="Q14"/>
  <c r="W14"/>
  <c r="Z14"/>
  <c r="AC14"/>
  <c r="AF14"/>
  <c r="Q15"/>
  <c r="W15"/>
  <c r="Z15"/>
  <c r="AC15"/>
  <c r="AF15"/>
  <c r="Q16"/>
  <c r="W16"/>
  <c r="Z16"/>
  <c r="AC16"/>
  <c r="AF16"/>
  <c r="Q17"/>
  <c r="W17"/>
  <c r="Z17"/>
  <c r="AC17"/>
  <c r="AF17"/>
  <c r="Q18"/>
  <c r="W18"/>
  <c r="Z18"/>
  <c r="AC18"/>
  <c r="AF18"/>
  <c r="Q19"/>
  <c r="W19"/>
  <c r="Z19"/>
  <c r="AC19"/>
  <c r="AF19"/>
  <c r="Q20"/>
  <c r="W20"/>
  <c r="Z20"/>
  <c r="AC20"/>
  <c r="AF20"/>
  <c r="Q21"/>
  <c r="W21"/>
  <c r="Z21"/>
  <c r="AC21"/>
  <c r="AF21"/>
  <c r="Q22"/>
  <c r="W22"/>
  <c r="Z22"/>
  <c r="AC22"/>
  <c r="AF22"/>
  <c r="Q23"/>
  <c r="W23"/>
  <c r="Z23"/>
  <c r="AC23"/>
  <c r="AF23"/>
  <c r="Q24"/>
  <c r="W24"/>
  <c r="Z24"/>
  <c r="AC24"/>
  <c r="AF24"/>
  <c r="Q25"/>
  <c r="W25"/>
  <c r="Z25"/>
  <c r="AC25"/>
  <c r="AF25"/>
  <c r="Q26"/>
  <c r="W26"/>
  <c r="Z26"/>
  <c r="AC26"/>
  <c r="AF26"/>
  <c r="Q27"/>
  <c r="W27"/>
  <c r="Z27"/>
  <c r="AC27"/>
  <c r="AF27"/>
  <c r="Q28"/>
  <c r="W28"/>
  <c r="Z28"/>
  <c r="AC28"/>
  <c r="AF28"/>
  <c r="Q29"/>
  <c r="W29"/>
  <c r="Z29"/>
  <c r="AC29"/>
  <c r="AF29"/>
  <c r="Q30"/>
  <c r="W30"/>
  <c r="Z30"/>
  <c r="AC30"/>
  <c r="AF30"/>
  <c r="Q31"/>
  <c r="W31"/>
  <c r="Z31"/>
  <c r="AC31"/>
  <c r="AF31"/>
  <c r="Q32"/>
  <c r="W32"/>
  <c r="Z32"/>
  <c r="AC32"/>
  <c r="AF32"/>
  <c r="Q33"/>
  <c r="W33"/>
  <c r="Z33"/>
  <c r="AC33"/>
  <c r="AF33"/>
  <c r="Q34"/>
  <c r="W34"/>
  <c r="Z34"/>
  <c r="AC34"/>
  <c r="AF34"/>
  <c r="Q35"/>
  <c r="W35"/>
  <c r="Z35"/>
  <c r="AC35"/>
  <c r="AF35"/>
  <c r="Q36"/>
  <c r="W36"/>
  <c r="Z36"/>
  <c r="AC36"/>
  <c r="AF36"/>
  <c r="O37"/>
  <c r="P37"/>
  <c r="V37"/>
  <c r="AH37"/>
  <c r="AI37"/>
  <c r="X37"/>
  <c r="Y37"/>
  <c r="Z37"/>
  <c r="AA37"/>
  <c r="AC37"/>
  <c r="AB37"/>
  <c r="AD37"/>
  <c r="AE37"/>
  <c r="AF37"/>
  <c r="Q8" i="1"/>
  <c r="Q9"/>
  <c r="Q10"/>
  <c r="Q11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4"/>
  <c r="Q37"/>
  <c r="Q38"/>
  <c r="Q39"/>
  <c r="Q40"/>
  <c r="Q41"/>
  <c r="Q42"/>
  <c r="Q43"/>
  <c r="Q44"/>
  <c r="Q45"/>
  <c r="Q46"/>
  <c r="Q49"/>
  <c r="Q50"/>
  <c r="Q53"/>
  <c r="O51"/>
  <c r="P51"/>
  <c r="Q51"/>
  <c r="U51"/>
  <c r="V51"/>
  <c r="X51"/>
  <c r="Y51"/>
  <c r="Z51"/>
  <c r="AA51"/>
  <c r="AB51"/>
  <c r="AC51"/>
  <c r="AD51"/>
  <c r="AE51"/>
  <c r="AF51"/>
  <c r="O33"/>
  <c r="U33"/>
  <c r="U52"/>
  <c r="U54"/>
  <c r="X33"/>
  <c r="AA33"/>
  <c r="AD33"/>
  <c r="AD52"/>
  <c r="S8"/>
  <c r="AH8"/>
  <c r="AI8"/>
  <c r="S17"/>
  <c r="AH17"/>
  <c r="S20"/>
  <c r="AH20"/>
  <c r="S30"/>
  <c r="AH30"/>
  <c r="AF7"/>
  <c r="AC7"/>
  <c r="Z7"/>
  <c r="W7"/>
  <c r="Q7"/>
  <c r="Q37" i="4"/>
  <c r="R49" i="1"/>
  <c r="N24"/>
  <c r="R50"/>
  <c r="AG50"/>
  <c r="N32"/>
  <c r="N50"/>
  <c r="W33"/>
  <c r="N24" i="4"/>
  <c r="N12"/>
  <c r="N28"/>
  <c r="N30"/>
  <c r="N41" i="1"/>
  <c r="AH24" i="4"/>
  <c r="AI24"/>
  <c r="AH16"/>
  <c r="AI16"/>
  <c r="T36"/>
  <c r="N11"/>
  <c r="N20"/>
  <c r="N8"/>
  <c r="N22"/>
  <c r="N16"/>
  <c r="N19"/>
  <c r="N32"/>
  <c r="AG14" i="1"/>
  <c r="W51"/>
  <c r="N15"/>
  <c r="N8"/>
  <c r="N21"/>
  <c r="Z48"/>
  <c r="AF48"/>
  <c r="N10"/>
  <c r="AG20"/>
  <c r="N34"/>
  <c r="S21"/>
  <c r="AH21"/>
  <c r="AD54"/>
  <c r="AA52"/>
  <c r="AA54"/>
  <c r="D52"/>
  <c r="X52"/>
  <c r="X54"/>
  <c r="E33"/>
  <c r="T22"/>
  <c r="N46"/>
  <c r="N17"/>
  <c r="E51"/>
  <c r="T33" i="4"/>
  <c r="AH33"/>
  <c r="T30"/>
  <c r="AH30"/>
  <c r="AI30"/>
  <c r="T27"/>
  <c r="AH27"/>
  <c r="AI27"/>
  <c r="T19"/>
  <c r="AH19"/>
  <c r="AI19"/>
  <c r="AG20"/>
  <c r="T20"/>
  <c r="AH31"/>
  <c r="AI31"/>
  <c r="T31"/>
  <c r="AH25"/>
  <c r="AI25"/>
  <c r="T25"/>
  <c r="AH17"/>
  <c r="AI17"/>
  <c r="T17"/>
  <c r="AH9"/>
  <c r="AI9"/>
  <c r="T9"/>
  <c r="AH39" i="1"/>
  <c r="T9"/>
  <c r="AG12" i="4"/>
  <c r="AI12"/>
  <c r="T12"/>
  <c r="AH29"/>
  <c r="T21"/>
  <c r="AH21"/>
  <c r="AI21"/>
  <c r="T16"/>
  <c r="T14"/>
  <c r="T23" i="1"/>
  <c r="T31"/>
  <c r="AI36" i="4"/>
  <c r="T26"/>
  <c r="AH43" i="1"/>
  <c r="AH25"/>
  <c r="AI25"/>
  <c r="T11" i="4"/>
  <c r="AH11"/>
  <c r="AI11"/>
  <c r="AH46" i="1"/>
  <c r="AI46"/>
  <c r="AH26"/>
  <c r="AG7" i="4"/>
  <c r="T35"/>
  <c r="AH35"/>
  <c r="AI35"/>
  <c r="T23"/>
  <c r="AH23"/>
  <c r="AI23"/>
  <c r="AI10" i="1"/>
  <c r="AI20" i="4"/>
  <c r="T8" i="1"/>
  <c r="T20"/>
  <c r="AH26" i="4"/>
  <c r="AI26"/>
  <c r="N18"/>
  <c r="AH24" i="1"/>
  <c r="AI24"/>
  <c r="N35" i="4"/>
  <c r="S34" i="1"/>
  <c r="T34"/>
  <c r="K33"/>
  <c r="R33" i="4"/>
  <c r="AG33"/>
  <c r="R10"/>
  <c r="AG10"/>
  <c r="N25"/>
  <c r="N14"/>
  <c r="AH14"/>
  <c r="AI14"/>
  <c r="AH22"/>
  <c r="AI22"/>
  <c r="C52" i="1"/>
  <c r="C54"/>
  <c r="N26" i="4"/>
  <c r="N19" i="1"/>
  <c r="N25"/>
  <c r="N21" i="4"/>
  <c r="O52" i="1"/>
  <c r="O54"/>
  <c r="N36" i="4"/>
  <c r="S13" i="1"/>
  <c r="AH13"/>
  <c r="AI13"/>
  <c r="Z33"/>
  <c r="Q48"/>
  <c r="N35"/>
  <c r="N26"/>
  <c r="R29" i="4"/>
  <c r="AG29"/>
  <c r="S34"/>
  <c r="AH28"/>
  <c r="AI28"/>
  <c r="N23"/>
  <c r="N17"/>
  <c r="V52" i="1"/>
  <c r="N9" i="4"/>
  <c r="N36" i="1"/>
  <c r="N47"/>
  <c r="N27" i="4"/>
  <c r="R37"/>
  <c r="AG37"/>
  <c r="AI29"/>
  <c r="AH34" i="1"/>
  <c r="T34" i="4"/>
  <c r="AH34"/>
  <c r="AI34"/>
  <c r="T13" i="1"/>
  <c r="T29" i="4"/>
  <c r="AI33"/>
  <c r="M51" i="1"/>
  <c r="N51"/>
  <c r="N49"/>
  <c r="S49"/>
  <c r="Q33"/>
  <c r="P52"/>
  <c r="V54"/>
  <c r="W54"/>
  <c r="W52"/>
  <c r="E52"/>
  <c r="D54"/>
  <c r="E54"/>
  <c r="AG49"/>
  <c r="AG51"/>
  <c r="R51"/>
  <c r="N42"/>
  <c r="S42"/>
  <c r="S38"/>
  <c r="N38"/>
  <c r="M48"/>
  <c r="F54"/>
  <c r="N30"/>
  <c r="R30"/>
  <c r="L33"/>
  <c r="R7"/>
  <c r="N53"/>
  <c r="S53"/>
  <c r="T32"/>
  <c r="AH32"/>
  <c r="AI32"/>
  <c r="S14"/>
  <c r="N14"/>
  <c r="N12"/>
  <c r="S12"/>
  <c r="R43"/>
  <c r="N43"/>
  <c r="AG34"/>
  <c r="T26"/>
  <c r="Y52"/>
  <c r="T41"/>
  <c r="AH28"/>
  <c r="AI28"/>
  <c r="T19"/>
  <c r="AG21"/>
  <c r="T10"/>
  <c r="AI26"/>
  <c r="T50"/>
  <c r="AH37"/>
  <c r="AI37"/>
  <c r="J52"/>
  <c r="AI21"/>
  <c r="AI20"/>
  <c r="N20"/>
  <c r="AI9"/>
  <c r="T36"/>
  <c r="N11"/>
  <c r="S11"/>
  <c r="AF33"/>
  <c r="AE52"/>
  <c r="N39"/>
  <c r="R39"/>
  <c r="AG39"/>
  <c r="AI39"/>
  <c r="S40"/>
  <c r="N40"/>
  <c r="S27"/>
  <c r="N27"/>
  <c r="S18"/>
  <c r="N18"/>
  <c r="AH15"/>
  <c r="AI15"/>
  <c r="T15"/>
  <c r="M33"/>
  <c r="N33"/>
  <c r="N7"/>
  <c r="S7"/>
  <c r="T17"/>
  <c r="AG17"/>
  <c r="AI17"/>
  <c r="T35"/>
  <c r="AH35"/>
  <c r="AI35"/>
  <c r="S48"/>
  <c r="N31"/>
  <c r="T47"/>
  <c r="AI36"/>
  <c r="L48"/>
  <c r="AC33"/>
  <c r="R45"/>
  <c r="N22"/>
  <c r="S16"/>
  <c r="S44"/>
  <c r="N9"/>
  <c r="N28"/>
  <c r="N23"/>
  <c r="N37"/>
  <c r="AH11"/>
  <c r="AI11"/>
  <c r="T11"/>
  <c r="Z52"/>
  <c r="Y54"/>
  <c r="Z54"/>
  <c r="AH16"/>
  <c r="AI16"/>
  <c r="T16"/>
  <c r="AH18"/>
  <c r="AI18"/>
  <c r="T18"/>
  <c r="T40"/>
  <c r="AH40"/>
  <c r="AI40"/>
  <c r="AH53"/>
  <c r="AI53"/>
  <c r="T53"/>
  <c r="AG30"/>
  <c r="AI30"/>
  <c r="T30"/>
  <c r="AF52"/>
  <c r="AE54"/>
  <c r="AF54"/>
  <c r="AH42"/>
  <c r="AI42"/>
  <c r="T42"/>
  <c r="Q52"/>
  <c r="P54"/>
  <c r="Q54"/>
  <c r="T44"/>
  <c r="AH44"/>
  <c r="AI44"/>
  <c r="AG45"/>
  <c r="AI45"/>
  <c r="T45"/>
  <c r="T7"/>
  <c r="AH7"/>
  <c r="AH27"/>
  <c r="AI27"/>
  <c r="T27"/>
  <c r="AH12"/>
  <c r="AI12"/>
  <c r="T12"/>
  <c r="R33"/>
  <c r="R52"/>
  <c r="R54"/>
  <c r="AG7"/>
  <c r="AG33"/>
  <c r="T38"/>
  <c r="AH38"/>
  <c r="T48"/>
  <c r="N48"/>
  <c r="L52"/>
  <c r="L54"/>
  <c r="T39"/>
  <c r="AI34"/>
  <c r="R48"/>
  <c r="J54"/>
  <c r="K54"/>
  <c r="K52"/>
  <c r="AG43"/>
  <c r="AI43"/>
  <c r="T43"/>
  <c r="T14"/>
  <c r="AH14"/>
  <c r="AI14"/>
  <c r="S51"/>
  <c r="T51"/>
  <c r="AH49"/>
  <c r="T49"/>
  <c r="AI49"/>
  <c r="AH51"/>
  <c r="AI51"/>
  <c r="AI7"/>
  <c r="AI38"/>
  <c r="AH48"/>
  <c r="AG52"/>
  <c r="AG54"/>
  <c r="AG48"/>
  <c r="AI48"/>
  <c r="G52"/>
  <c r="M52"/>
  <c r="S29"/>
  <c r="H52"/>
  <c r="G54"/>
  <c r="H54"/>
  <c r="AH29"/>
  <c r="S33"/>
  <c r="T29"/>
  <c r="M54"/>
  <c r="N54"/>
  <c r="N52"/>
  <c r="S52"/>
  <c r="T33"/>
  <c r="T52"/>
  <c r="S54"/>
  <c r="T54"/>
  <c r="T7" i="4"/>
  <c r="AH7"/>
  <c r="AI7"/>
  <c r="N7"/>
  <c r="AH32"/>
  <c r="AI32"/>
  <c r="T32"/>
  <c r="AH18"/>
  <c r="AI18"/>
  <c r="T18"/>
  <c r="S15"/>
  <c r="AH13"/>
  <c r="AI13"/>
  <c r="T13"/>
  <c r="N13"/>
  <c r="M37"/>
  <c r="N37"/>
  <c r="N10"/>
  <c r="S10"/>
  <c r="T8"/>
  <c r="AH15"/>
  <c r="AI15"/>
  <c r="T15"/>
  <c r="S37"/>
  <c r="AH10"/>
  <c r="AI10"/>
  <c r="T10"/>
  <c r="T37"/>
  <c r="W37"/>
  <c r="AB54" i="1" l="1"/>
  <c r="AC54" s="1"/>
  <c r="AH52"/>
  <c r="AI33"/>
  <c r="AI29"/>
  <c r="AH54" l="1"/>
  <c r="AI54" s="1"/>
  <c r="AI52"/>
</calcChain>
</file>

<file path=xl/sharedStrings.xml><?xml version="1.0" encoding="utf-8"?>
<sst xmlns="http://schemas.openxmlformats.org/spreadsheetml/2006/main" count="179" uniqueCount="101">
  <si>
    <t>BankName</t>
  </si>
  <si>
    <t>Allahabad Bank</t>
  </si>
  <si>
    <t>Andhra Bank</t>
  </si>
  <si>
    <t>Bank Of Baroda</t>
  </si>
  <si>
    <t>Bank Of India</t>
  </si>
  <si>
    <t>Bank Of Maharastra</t>
  </si>
  <si>
    <t xml:space="preserve">Canara Bank </t>
  </si>
  <si>
    <t>Central Bank Of India</t>
  </si>
  <si>
    <t>Corporation Bank</t>
  </si>
  <si>
    <t>Dena Bank</t>
  </si>
  <si>
    <t>IDBI Bank</t>
  </si>
  <si>
    <t>Indian Bank</t>
  </si>
  <si>
    <t>Indian Overseas Bank</t>
  </si>
  <si>
    <t>Oriental Bank Of Commerce</t>
  </si>
  <si>
    <t>Punjab &amp; Sind Bank</t>
  </si>
  <si>
    <t>Punjab National Bank</t>
  </si>
  <si>
    <t>State Bank of Bikaneer &amp; Jaipur</t>
  </si>
  <si>
    <t>State Bank of Hyderabad</t>
  </si>
  <si>
    <t>State Bank Of India</t>
  </si>
  <si>
    <t>State Bank of Mysore</t>
  </si>
  <si>
    <t>State Bank of Travancore</t>
  </si>
  <si>
    <t>Syndicate Bank</t>
  </si>
  <si>
    <t>UCO Bank</t>
  </si>
  <si>
    <t>Union Bank</t>
  </si>
  <si>
    <t>United Bank Of India</t>
  </si>
  <si>
    <t>Total Public Sector Banks</t>
  </si>
  <si>
    <t>Axis Bank Ltd</t>
  </si>
  <si>
    <t>Federal Bank</t>
  </si>
  <si>
    <t>HDFC Bank</t>
  </si>
  <si>
    <t>ICICI Bank</t>
  </si>
  <si>
    <t>Indus Ind Bank</t>
  </si>
  <si>
    <t>ING Vysya Bank</t>
  </si>
  <si>
    <t>Karnatak Bank Ltd.</t>
  </si>
  <si>
    <t>Karur Vysya Bank</t>
  </si>
  <si>
    <t>Kotak Mahindra Bank Ltd</t>
  </si>
  <si>
    <t>Laxmi Vilas Bank</t>
  </si>
  <si>
    <t>The South Indian Bank Ltd.</t>
  </si>
  <si>
    <t>Total Private Sector Banks</t>
  </si>
  <si>
    <t>Odisha Gramya Bank</t>
  </si>
  <si>
    <t>Utkal Grameen Bank</t>
  </si>
  <si>
    <t>Total RRBs</t>
  </si>
  <si>
    <t>Total Commercial Banks</t>
  </si>
  <si>
    <t>Co-Operative Bank</t>
  </si>
  <si>
    <t>Grand Total</t>
  </si>
  <si>
    <t>Sl.No</t>
  </si>
  <si>
    <t>Report For LBS_MIS Priority Sector</t>
  </si>
  <si>
    <t>STATE:ORISSA</t>
  </si>
  <si>
    <t>Agril.&amp; Allied-Direct</t>
  </si>
  <si>
    <t>Agril.&amp; Allied-InDirect</t>
  </si>
  <si>
    <t>MSE</t>
  </si>
  <si>
    <t>Education</t>
  </si>
  <si>
    <t>Housing</t>
  </si>
  <si>
    <t>Others</t>
  </si>
  <si>
    <t>Total</t>
  </si>
  <si>
    <t>Vijaya Bank</t>
  </si>
  <si>
    <t>T</t>
  </si>
  <si>
    <t>A</t>
  </si>
  <si>
    <t>%</t>
  </si>
  <si>
    <t>Agril.&amp; Allied-SubTotal</t>
  </si>
  <si>
    <t>Amount in Crores</t>
  </si>
  <si>
    <t>SUNDARGARH</t>
  </si>
  <si>
    <t>SONEPUR</t>
  </si>
  <si>
    <t>SAMBALPUR</t>
  </si>
  <si>
    <t>RAYAGADA</t>
  </si>
  <si>
    <t>PURI</t>
  </si>
  <si>
    <t>NUAPADA</t>
  </si>
  <si>
    <t>NAYAGARH</t>
  </si>
  <si>
    <t>NABARANGPUR</t>
  </si>
  <si>
    <t>MAYURBHANJ</t>
  </si>
  <si>
    <t>MALKANGIRI</t>
  </si>
  <si>
    <t>KORAPUT</t>
  </si>
  <si>
    <t>KHURDA</t>
  </si>
  <si>
    <t>KEONJHAR</t>
  </si>
  <si>
    <t>KENDRAPARA</t>
  </si>
  <si>
    <t>KANDHAMAL</t>
  </si>
  <si>
    <t>KALAHANDI</t>
  </si>
  <si>
    <t>JHARSUGUDA</t>
  </si>
  <si>
    <t>JAJPUR</t>
  </si>
  <si>
    <t>JAGATSINGHPUR</t>
  </si>
  <si>
    <t>GANJAM</t>
  </si>
  <si>
    <t>GAJAPATI</t>
  </si>
  <si>
    <t>DHENKANAL</t>
  </si>
  <si>
    <t>DEOGARH</t>
  </si>
  <si>
    <t>CUTTACK</t>
  </si>
  <si>
    <t>BOUDH</t>
  </si>
  <si>
    <t>BOLANGIR</t>
  </si>
  <si>
    <t>BHADRAK</t>
  </si>
  <si>
    <t>BARGARH</t>
  </si>
  <si>
    <t>BALASORE</t>
  </si>
  <si>
    <t>ANGUL</t>
  </si>
  <si>
    <t>DistrictName</t>
  </si>
  <si>
    <t>Sl No</t>
  </si>
  <si>
    <t>BANK WISE/BROAD SECTOR-WISE ACHIEVEMENT UNDER A.C.P.2014-2015</t>
  </si>
  <si>
    <t>DIST WISE/BROAD SECTOR-WISE ACHIEVEMENT UNDER A.C.P.2014-2015</t>
  </si>
  <si>
    <t>Crop Loan</t>
  </si>
  <si>
    <t>Term Loan</t>
  </si>
  <si>
    <t>Allied Loan</t>
  </si>
  <si>
    <t>Bharatiya Mahila Bank</t>
  </si>
  <si>
    <t>Yes Bank</t>
  </si>
  <si>
    <t>DCB Bank Ltd</t>
  </si>
  <si>
    <t>City Union Bank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</si>
</sst>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22"/>
      <color theme="1"/>
      <name val="Times New Roman"/>
      <family val="1"/>
    </font>
    <font>
      <b/>
      <sz val="2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2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2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2" fontId="6" fillId="0" borderId="0" xfId="0" applyNumberFormat="1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2"/>
  <sheetViews>
    <sheetView tabSelected="1" zoomScale="85" zoomScaleNormal="85" zoomScaleSheetLayoutView="90" zoomScalePageLayoutView="55" workbookViewId="0">
      <selection activeCell="F5" sqref="F5:H5"/>
    </sheetView>
  </sheetViews>
  <sheetFormatPr defaultRowHeight="15.75"/>
  <cols>
    <col min="1" max="1" width="4.5703125" style="6" customWidth="1"/>
    <col min="2" max="2" width="30.42578125" style="1" bestFit="1" customWidth="1"/>
    <col min="3" max="3" width="14.28515625" style="1" bestFit="1" customWidth="1"/>
    <col min="4" max="4" width="12" style="1" bestFit="1" customWidth="1"/>
    <col min="5" max="5" width="10.5703125" style="5" bestFit="1" customWidth="1"/>
    <col min="6" max="6" width="11.42578125" style="1" bestFit="1" customWidth="1"/>
    <col min="7" max="7" width="10.5703125" style="1" bestFit="1" customWidth="1"/>
    <col min="8" max="8" width="10.5703125" style="5" bestFit="1" customWidth="1"/>
    <col min="9" max="9" width="12.85546875" style="1" bestFit="1" customWidth="1"/>
    <col min="10" max="10" width="9.140625" style="1" bestFit="1" customWidth="1"/>
    <col min="11" max="11" width="10.5703125" style="5" bestFit="1" customWidth="1"/>
    <col min="12" max="13" width="12" style="1" bestFit="1" customWidth="1"/>
    <col min="14" max="14" width="10.28515625" style="1" bestFit="1" customWidth="1"/>
    <col min="15" max="15" width="12.85546875" style="1" bestFit="1" customWidth="1"/>
    <col min="16" max="17" width="10.5703125" style="1" bestFit="1" customWidth="1"/>
    <col min="18" max="19" width="12" style="1" bestFit="1" customWidth="1"/>
    <col min="20" max="20" width="10.28515625" style="1" bestFit="1" customWidth="1"/>
    <col min="21" max="21" width="12.85546875" style="1" bestFit="1" customWidth="1"/>
    <col min="22" max="22" width="10.5703125" style="1" bestFit="1" customWidth="1"/>
    <col min="23" max="23" width="10.28515625" style="1" bestFit="1" customWidth="1"/>
    <col min="24" max="24" width="11.42578125" style="1" bestFit="1" customWidth="1"/>
    <col min="25" max="25" width="9.140625" style="1" bestFit="1" customWidth="1"/>
    <col min="26" max="26" width="10.28515625" style="1" bestFit="1" customWidth="1"/>
    <col min="27" max="27" width="11.42578125" style="1" bestFit="1" customWidth="1"/>
    <col min="28" max="28" width="10.5703125" style="1" bestFit="1" customWidth="1"/>
    <col min="29" max="29" width="10.28515625" style="1" bestFit="1" customWidth="1"/>
    <col min="30" max="30" width="12.85546875" style="1" bestFit="1" customWidth="1"/>
    <col min="31" max="31" width="10.5703125" style="1" bestFit="1" customWidth="1"/>
    <col min="32" max="32" width="10.28515625" style="1" bestFit="1" customWidth="1"/>
    <col min="33" max="34" width="12" style="1" bestFit="1" customWidth="1"/>
    <col min="35" max="35" width="10.28515625" style="1" bestFit="1" customWidth="1"/>
    <col min="36" max="16384" width="9.140625" style="1"/>
  </cols>
  <sheetData>
    <row r="1" spans="1:35" s="25" customFormat="1" ht="33.75" customHeight="1">
      <c r="A1" s="24"/>
      <c r="E1" s="26"/>
      <c r="H1" s="26"/>
      <c r="K1" s="26"/>
      <c r="AH1" s="31"/>
      <c r="AI1" s="31"/>
    </row>
    <row r="2" spans="1:35" s="24" customFormat="1" ht="33.75" customHeight="1">
      <c r="A2" s="32" t="s">
        <v>92</v>
      </c>
      <c r="B2" s="32"/>
      <c r="C2" s="32"/>
      <c r="D2" s="32"/>
      <c r="E2" s="33"/>
      <c r="F2" s="32"/>
      <c r="G2" s="32"/>
      <c r="H2" s="33"/>
      <c r="I2" s="32"/>
      <c r="J2" s="32"/>
      <c r="K2" s="33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</row>
    <row r="3" spans="1:35" s="24" customFormat="1" ht="33.75" customHeight="1">
      <c r="A3" s="32" t="s">
        <v>45</v>
      </c>
      <c r="B3" s="32"/>
      <c r="C3" s="32"/>
      <c r="D3" s="32"/>
      <c r="E3" s="33"/>
      <c r="F3" s="32"/>
      <c r="G3" s="32"/>
      <c r="H3" s="33"/>
      <c r="I3" s="32"/>
      <c r="J3" s="32"/>
      <c r="K3" s="33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</row>
    <row r="4" spans="1:35" s="24" customFormat="1" ht="33.75" customHeight="1">
      <c r="A4" s="32" t="s">
        <v>46</v>
      </c>
      <c r="B4" s="32"/>
      <c r="C4" s="32"/>
      <c r="D4" s="32"/>
      <c r="E4" s="33"/>
      <c r="F4" s="32"/>
      <c r="G4" s="32"/>
      <c r="H4" s="33"/>
      <c r="I4" s="32"/>
      <c r="J4" s="32"/>
      <c r="K4" s="33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28" t="s">
        <v>59</v>
      </c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</row>
    <row r="5" spans="1:35" s="21" customFormat="1" ht="33.75" customHeight="1">
      <c r="A5" s="28"/>
      <c r="B5" s="28"/>
      <c r="C5" s="28" t="s">
        <v>94</v>
      </c>
      <c r="D5" s="28"/>
      <c r="E5" s="29"/>
      <c r="F5" s="28" t="s">
        <v>95</v>
      </c>
      <c r="G5" s="28"/>
      <c r="H5" s="29"/>
      <c r="I5" s="28" t="s">
        <v>96</v>
      </c>
      <c r="J5" s="28"/>
      <c r="K5" s="29"/>
      <c r="L5" s="28" t="s">
        <v>47</v>
      </c>
      <c r="M5" s="28"/>
      <c r="N5" s="28"/>
      <c r="O5" s="28" t="s">
        <v>48</v>
      </c>
      <c r="P5" s="28"/>
      <c r="Q5" s="28"/>
      <c r="R5" s="30" t="s">
        <v>58</v>
      </c>
      <c r="S5" s="30"/>
      <c r="T5" s="30"/>
      <c r="U5" s="28" t="s">
        <v>49</v>
      </c>
      <c r="V5" s="28"/>
      <c r="W5" s="28"/>
      <c r="X5" s="28" t="s">
        <v>50</v>
      </c>
      <c r="Y5" s="28"/>
      <c r="Z5" s="28"/>
      <c r="AA5" s="28" t="s">
        <v>51</v>
      </c>
      <c r="AB5" s="28"/>
      <c r="AC5" s="28"/>
      <c r="AD5" s="28" t="s">
        <v>52</v>
      </c>
      <c r="AE5" s="28"/>
      <c r="AF5" s="28"/>
      <c r="AG5" s="28" t="s">
        <v>53</v>
      </c>
      <c r="AH5" s="28"/>
      <c r="AI5" s="28"/>
    </row>
    <row r="6" spans="1:35" s="8" customFormat="1" ht="33.75" customHeight="1">
      <c r="A6" s="9" t="s">
        <v>44</v>
      </c>
      <c r="B6" s="10" t="s">
        <v>0</v>
      </c>
      <c r="C6" s="10" t="s">
        <v>55</v>
      </c>
      <c r="D6" s="10" t="s">
        <v>56</v>
      </c>
      <c r="E6" s="11" t="s">
        <v>57</v>
      </c>
      <c r="F6" s="10" t="s">
        <v>55</v>
      </c>
      <c r="G6" s="10" t="s">
        <v>56</v>
      </c>
      <c r="H6" s="11" t="s">
        <v>57</v>
      </c>
      <c r="I6" s="10" t="s">
        <v>55</v>
      </c>
      <c r="J6" s="10" t="s">
        <v>56</v>
      </c>
      <c r="K6" s="11" t="s">
        <v>57</v>
      </c>
      <c r="L6" s="10" t="s">
        <v>55</v>
      </c>
      <c r="M6" s="10" t="s">
        <v>56</v>
      </c>
      <c r="N6" s="10" t="s">
        <v>57</v>
      </c>
      <c r="O6" s="10" t="s">
        <v>55</v>
      </c>
      <c r="P6" s="10" t="s">
        <v>56</v>
      </c>
      <c r="Q6" s="10" t="s">
        <v>57</v>
      </c>
      <c r="R6" s="10" t="s">
        <v>55</v>
      </c>
      <c r="S6" s="10" t="s">
        <v>56</v>
      </c>
      <c r="T6" s="10" t="s">
        <v>57</v>
      </c>
      <c r="U6" s="10" t="s">
        <v>55</v>
      </c>
      <c r="V6" s="10" t="s">
        <v>56</v>
      </c>
      <c r="W6" s="10" t="s">
        <v>57</v>
      </c>
      <c r="X6" s="10" t="s">
        <v>55</v>
      </c>
      <c r="Y6" s="10" t="s">
        <v>56</v>
      </c>
      <c r="Z6" s="10" t="s">
        <v>57</v>
      </c>
      <c r="AA6" s="10" t="s">
        <v>55</v>
      </c>
      <c r="AB6" s="10" t="s">
        <v>56</v>
      </c>
      <c r="AC6" s="10" t="s">
        <v>57</v>
      </c>
      <c r="AD6" s="10" t="s">
        <v>55</v>
      </c>
      <c r="AE6" s="10" t="s">
        <v>56</v>
      </c>
      <c r="AF6" s="10" t="s">
        <v>57</v>
      </c>
      <c r="AG6" s="10" t="s">
        <v>55</v>
      </c>
      <c r="AH6" s="10" t="s">
        <v>56</v>
      </c>
      <c r="AI6" s="10" t="s">
        <v>57</v>
      </c>
    </row>
    <row r="7" spans="1:35" ht="33.75" customHeight="1">
      <c r="A7" s="7">
        <v>1</v>
      </c>
      <c r="B7" s="2" t="s">
        <v>1</v>
      </c>
      <c r="C7" s="14">
        <v>139.56639999999999</v>
      </c>
      <c r="D7" s="14">
        <v>32.4527</v>
      </c>
      <c r="E7" s="14">
        <f t="shared" ref="E7:E54" si="0">(D7/C7)*100</f>
        <v>23.252516364970369</v>
      </c>
      <c r="F7" s="14">
        <v>50.879399999999997</v>
      </c>
      <c r="G7" s="14">
        <v>86.285799999999995</v>
      </c>
      <c r="H7" s="14">
        <f t="shared" ref="H7:H54" si="1">(G7/F7)*100</f>
        <v>169.58887093794345</v>
      </c>
      <c r="I7" s="14">
        <v>43.353400000000001</v>
      </c>
      <c r="J7" s="14">
        <v>0.27460000000000001</v>
      </c>
      <c r="K7" s="14">
        <f t="shared" ref="K7:K12" si="2">(J7/I7)*100</f>
        <v>0.63339899523451448</v>
      </c>
      <c r="L7" s="14">
        <f t="shared" ref="L7:L32" si="3">SUM(C7,F7,I7)</f>
        <v>233.79919999999998</v>
      </c>
      <c r="M7" s="14">
        <f t="shared" ref="M7:M32" si="4">SUM(D7,G7,J7)</f>
        <v>119.01309999999999</v>
      </c>
      <c r="N7" s="14">
        <f t="shared" ref="N7:N54" si="5">(M7/L7)*100</f>
        <v>50.903980851944738</v>
      </c>
      <c r="O7" s="14">
        <v>15.5791</v>
      </c>
      <c r="P7" s="14">
        <v>47.194899999999997</v>
      </c>
      <c r="Q7" s="14">
        <f>(P7/O7)*100</f>
        <v>302.93726852000435</v>
      </c>
      <c r="R7" s="14">
        <f>SUM(L7,O7)</f>
        <v>249.3783</v>
      </c>
      <c r="S7" s="14">
        <f>SUM(M7,P7)</f>
        <v>166.208</v>
      </c>
      <c r="T7" s="14">
        <f>(S7/R7)*100</f>
        <v>66.64894259043389</v>
      </c>
      <c r="U7" s="14">
        <v>135.94749999999999</v>
      </c>
      <c r="V7" s="14">
        <v>346.51920000000001</v>
      </c>
      <c r="W7" s="14">
        <f>(V7/U7)*100</f>
        <v>254.89192519171007</v>
      </c>
      <c r="X7" s="14">
        <v>23.962199999999999</v>
      </c>
      <c r="Y7" s="14">
        <v>5.8025000000000002</v>
      </c>
      <c r="Z7" s="14">
        <f>(Y7/X7)*100</f>
        <v>24.215222308469173</v>
      </c>
      <c r="AA7" s="14">
        <v>47.6813</v>
      </c>
      <c r="AB7" s="14">
        <v>17.5227</v>
      </c>
      <c r="AC7" s="14">
        <f>(AB7/AA7)*100</f>
        <v>36.749627212345302</v>
      </c>
      <c r="AD7" s="14">
        <v>234.8032</v>
      </c>
      <c r="AE7" s="14">
        <v>2.0920999999999998</v>
      </c>
      <c r="AF7" s="14">
        <f>(AE7/AD7)*100</f>
        <v>0.89100148549934566</v>
      </c>
      <c r="AG7" s="14">
        <f>SUM(R7,U7,X7,AA7,AD7)</f>
        <v>691.77250000000004</v>
      </c>
      <c r="AH7" s="14">
        <f>SUM(S7,V7,Y7,AB7,AE7)</f>
        <v>538.14449999999999</v>
      </c>
      <c r="AI7" s="14">
        <f>(AH7/AG7)*100</f>
        <v>77.792120964623479</v>
      </c>
    </row>
    <row r="8" spans="1:35" ht="33.75" customHeight="1">
      <c r="A8" s="7">
        <v>2</v>
      </c>
      <c r="B8" s="2" t="s">
        <v>2</v>
      </c>
      <c r="C8" s="14">
        <v>268.73950000000002</v>
      </c>
      <c r="D8" s="14">
        <v>112.3571</v>
      </c>
      <c r="E8" s="14">
        <f t="shared" si="0"/>
        <v>41.808926488290702</v>
      </c>
      <c r="F8" s="14">
        <v>105.1143</v>
      </c>
      <c r="G8" s="14">
        <v>11.382199999999999</v>
      </c>
      <c r="H8" s="14">
        <f t="shared" si="1"/>
        <v>10.828402986082768</v>
      </c>
      <c r="I8" s="14">
        <v>80.083200000000005</v>
      </c>
      <c r="J8" s="14">
        <v>7.9701000000000004</v>
      </c>
      <c r="K8" s="14">
        <f t="shared" si="2"/>
        <v>9.9522746343802435</v>
      </c>
      <c r="L8" s="14">
        <f t="shared" si="3"/>
        <v>453.93700000000001</v>
      </c>
      <c r="M8" s="14">
        <f t="shared" si="4"/>
        <v>131.70939999999999</v>
      </c>
      <c r="N8" s="14">
        <f t="shared" si="5"/>
        <v>29.014907354985382</v>
      </c>
      <c r="O8" s="14">
        <v>27.790500000000002</v>
      </c>
      <c r="P8" s="14">
        <v>8.3050999999999995</v>
      </c>
      <c r="Q8" s="14">
        <f t="shared" ref="Q8:Q54" si="6">(P8/O8)*100</f>
        <v>29.884672819848507</v>
      </c>
      <c r="R8" s="14">
        <f t="shared" ref="R8:R32" si="7">SUM(L8,O8)</f>
        <v>481.72750000000002</v>
      </c>
      <c r="S8" s="14">
        <f t="shared" ref="S8:S53" si="8">SUM(M8,P8)</f>
        <v>140.0145</v>
      </c>
      <c r="T8" s="14">
        <f t="shared" ref="T8:T54" si="9">(S8/R8)*100</f>
        <v>29.065083475616397</v>
      </c>
      <c r="U8" s="14">
        <v>180.25720000000001</v>
      </c>
      <c r="V8" s="14">
        <v>763.66489999999999</v>
      </c>
      <c r="W8" s="14">
        <f t="shared" ref="W8:W54" si="10">(V8/U8)*100</f>
        <v>423.65292482075614</v>
      </c>
      <c r="X8" s="14">
        <v>37.5105</v>
      </c>
      <c r="Y8" s="14">
        <v>10.0144</v>
      </c>
      <c r="Z8" s="14">
        <f t="shared" ref="Z8:Z54" si="11">(Y8/X8)*100</f>
        <v>26.697591341091158</v>
      </c>
      <c r="AA8" s="14">
        <v>69.152100000000004</v>
      </c>
      <c r="AB8" s="14">
        <v>47.967599999999997</v>
      </c>
      <c r="AC8" s="14">
        <f t="shared" ref="AC8:AC54" si="12">(AB8/AA8)*100</f>
        <v>69.365355498965314</v>
      </c>
      <c r="AD8" s="14">
        <v>268.43939999999998</v>
      </c>
      <c r="AE8" s="14">
        <v>16.229199999999999</v>
      </c>
      <c r="AF8" s="14">
        <f t="shared" ref="AF8:AF54" si="13">(AE8/AD8)*100</f>
        <v>6.0457593035895627</v>
      </c>
      <c r="AG8" s="14">
        <f t="shared" ref="AG8:AG53" si="14">SUM(R8,U8,X8,AA8,AD8)</f>
        <v>1037.0866999999998</v>
      </c>
      <c r="AH8" s="14">
        <f t="shared" ref="AH8:AH53" si="15">SUM(S8,V8,Y8,AB8,AE8)</f>
        <v>977.89059999999995</v>
      </c>
      <c r="AI8" s="14">
        <f t="shared" ref="AI8:AI54" si="16">(AH8/AG8)*100</f>
        <v>94.292077991165073</v>
      </c>
    </row>
    <row r="9" spans="1:35" ht="33.75" customHeight="1">
      <c r="A9" s="7">
        <v>3</v>
      </c>
      <c r="B9" s="2" t="s">
        <v>3</v>
      </c>
      <c r="C9" s="14">
        <v>170.8999</v>
      </c>
      <c r="D9" s="14">
        <v>19.857700000000001</v>
      </c>
      <c r="E9" s="14">
        <f t="shared" si="0"/>
        <v>11.619491877994077</v>
      </c>
      <c r="F9" s="14">
        <v>74.078199999999995</v>
      </c>
      <c r="G9" s="14">
        <v>9.49</v>
      </c>
      <c r="H9" s="14">
        <f t="shared" si="1"/>
        <v>12.810786439195338</v>
      </c>
      <c r="I9" s="14">
        <v>51.5047</v>
      </c>
      <c r="J9" s="14">
        <v>4.7300000000000004</v>
      </c>
      <c r="K9" s="14">
        <f t="shared" si="2"/>
        <v>9.1836279019196319</v>
      </c>
      <c r="L9" s="14">
        <f t="shared" si="3"/>
        <v>296.4828</v>
      </c>
      <c r="M9" s="14">
        <f t="shared" si="4"/>
        <v>34.077700000000007</v>
      </c>
      <c r="N9" s="14">
        <f t="shared" si="5"/>
        <v>11.493988858712886</v>
      </c>
      <c r="O9" s="14">
        <v>23.9406</v>
      </c>
      <c r="P9" s="14">
        <v>11.8218</v>
      </c>
      <c r="Q9" s="14">
        <f t="shared" si="6"/>
        <v>49.379714794115436</v>
      </c>
      <c r="R9" s="14">
        <f t="shared" si="7"/>
        <v>320.42340000000002</v>
      </c>
      <c r="S9" s="14">
        <f t="shared" si="8"/>
        <v>45.899500000000003</v>
      </c>
      <c r="T9" s="14">
        <f t="shared" si="9"/>
        <v>14.324640460091242</v>
      </c>
      <c r="U9" s="14">
        <v>300.41320000000002</v>
      </c>
      <c r="V9" s="14">
        <v>236.3845</v>
      </c>
      <c r="W9" s="14">
        <f t="shared" si="10"/>
        <v>78.686455854802645</v>
      </c>
      <c r="X9" s="14">
        <v>29.6952</v>
      </c>
      <c r="Y9" s="14">
        <v>0.88400000000000001</v>
      </c>
      <c r="Z9" s="14">
        <f t="shared" si="11"/>
        <v>2.9769120935370026</v>
      </c>
      <c r="AA9" s="14">
        <v>61.320399999999999</v>
      </c>
      <c r="AB9" s="14">
        <v>24.94</v>
      </c>
      <c r="AC9" s="14">
        <f t="shared" si="12"/>
        <v>40.671619885062718</v>
      </c>
      <c r="AD9" s="14">
        <v>212.3844</v>
      </c>
      <c r="AE9" s="14">
        <v>145.15979999999999</v>
      </c>
      <c r="AF9" s="14">
        <f t="shared" si="13"/>
        <v>68.347675252984672</v>
      </c>
      <c r="AG9" s="14">
        <f t="shared" si="14"/>
        <v>924.23660000000007</v>
      </c>
      <c r="AH9" s="14">
        <f t="shared" si="15"/>
        <v>453.26779999999997</v>
      </c>
      <c r="AI9" s="14">
        <f t="shared" si="16"/>
        <v>49.042398883575913</v>
      </c>
    </row>
    <row r="10" spans="1:35" ht="33.75" customHeight="1">
      <c r="A10" s="7">
        <v>4</v>
      </c>
      <c r="B10" s="2" t="s">
        <v>4</v>
      </c>
      <c r="C10" s="14">
        <v>451.71120000000002</v>
      </c>
      <c r="D10" s="14">
        <v>207.08680000000001</v>
      </c>
      <c r="E10" s="14">
        <f t="shared" si="0"/>
        <v>45.844955803619655</v>
      </c>
      <c r="F10" s="14">
        <v>133.05459999999999</v>
      </c>
      <c r="G10" s="14">
        <v>4.2797999999999998</v>
      </c>
      <c r="H10" s="14">
        <f t="shared" si="1"/>
        <v>3.2165742484664186</v>
      </c>
      <c r="I10" s="14">
        <v>109.21250000000001</v>
      </c>
      <c r="J10" s="14">
        <v>203.22640000000001</v>
      </c>
      <c r="K10" s="14">
        <f t="shared" si="2"/>
        <v>186.08346114226853</v>
      </c>
      <c r="L10" s="14">
        <f t="shared" si="3"/>
        <v>693.97829999999999</v>
      </c>
      <c r="M10" s="14">
        <f t="shared" si="4"/>
        <v>414.59300000000002</v>
      </c>
      <c r="N10" s="14">
        <f t="shared" si="5"/>
        <v>59.741493357933528</v>
      </c>
      <c r="O10" s="14">
        <v>40.764400000000002</v>
      </c>
      <c r="P10" s="14">
        <v>25.398399999999999</v>
      </c>
      <c r="Q10" s="14">
        <f t="shared" si="6"/>
        <v>62.305344859730539</v>
      </c>
      <c r="R10" s="14">
        <f t="shared" si="7"/>
        <v>734.74270000000001</v>
      </c>
      <c r="S10" s="14">
        <f t="shared" si="8"/>
        <v>439.9914</v>
      </c>
      <c r="T10" s="14">
        <f t="shared" si="9"/>
        <v>59.883738892540208</v>
      </c>
      <c r="U10" s="14">
        <v>334.0455</v>
      </c>
      <c r="V10" s="14">
        <v>580.27940000000001</v>
      </c>
      <c r="W10" s="14">
        <f t="shared" si="10"/>
        <v>173.7126828530844</v>
      </c>
      <c r="X10" s="14">
        <v>70.458500000000001</v>
      </c>
      <c r="Y10" s="14">
        <v>14.755100000000001</v>
      </c>
      <c r="Z10" s="14">
        <f t="shared" si="11"/>
        <v>20.941547151869543</v>
      </c>
      <c r="AA10" s="14">
        <v>119.8138</v>
      </c>
      <c r="AB10" s="14">
        <v>61.910600000000002</v>
      </c>
      <c r="AC10" s="14">
        <f t="shared" si="12"/>
        <v>51.67234492187044</v>
      </c>
      <c r="AD10" s="14">
        <v>312</v>
      </c>
      <c r="AE10" s="14">
        <v>0</v>
      </c>
      <c r="AF10" s="14">
        <f t="shared" si="13"/>
        <v>0</v>
      </c>
      <c r="AG10" s="14">
        <f t="shared" si="14"/>
        <v>1571.0604999999998</v>
      </c>
      <c r="AH10" s="14">
        <f t="shared" si="15"/>
        <v>1096.9365</v>
      </c>
      <c r="AI10" s="14">
        <f t="shared" si="16"/>
        <v>69.821404077054979</v>
      </c>
    </row>
    <row r="11" spans="1:35" ht="33.75" customHeight="1">
      <c r="A11" s="7">
        <v>5</v>
      </c>
      <c r="B11" s="2" t="s">
        <v>5</v>
      </c>
      <c r="C11" s="14">
        <v>2.3565</v>
      </c>
      <c r="D11" s="14">
        <v>0.68489999999999995</v>
      </c>
      <c r="E11" s="14">
        <f t="shared" si="0"/>
        <v>29.064290260980265</v>
      </c>
      <c r="F11" s="14">
        <v>1.5608</v>
      </c>
      <c r="G11" s="14">
        <v>9.1600000000000001E-2</v>
      </c>
      <c r="H11" s="14">
        <f t="shared" si="1"/>
        <v>5.8687852383393135</v>
      </c>
      <c r="I11" s="14">
        <v>1.9726999999999999</v>
      </c>
      <c r="J11" s="14">
        <v>7.0000000000000007E-2</v>
      </c>
      <c r="K11" s="14">
        <f t="shared" si="2"/>
        <v>3.54843615349521</v>
      </c>
      <c r="L11" s="14">
        <f t="shared" si="3"/>
        <v>5.89</v>
      </c>
      <c r="M11" s="14">
        <f t="shared" si="4"/>
        <v>0.84650000000000003</v>
      </c>
      <c r="N11" s="14">
        <f t="shared" si="5"/>
        <v>14.371816638370118</v>
      </c>
      <c r="O11" s="14">
        <v>1.3960999999999999</v>
      </c>
      <c r="P11" s="14">
        <v>0.35</v>
      </c>
      <c r="Q11" s="14">
        <f t="shared" si="6"/>
        <v>25.069837404197408</v>
      </c>
      <c r="R11" s="14">
        <f t="shared" si="7"/>
        <v>7.2860999999999994</v>
      </c>
      <c r="S11" s="14">
        <f t="shared" si="8"/>
        <v>1.1964999999999999</v>
      </c>
      <c r="T11" s="14">
        <f t="shared" si="9"/>
        <v>16.42167963656826</v>
      </c>
      <c r="U11" s="14">
        <v>6.9805000000000001</v>
      </c>
      <c r="V11" s="14">
        <v>13.6196</v>
      </c>
      <c r="W11" s="14">
        <f t="shared" si="10"/>
        <v>195.10923286297543</v>
      </c>
      <c r="X11" s="14">
        <v>2.4700000000000002</v>
      </c>
      <c r="Y11" s="14">
        <v>0.2366</v>
      </c>
      <c r="Z11" s="14">
        <f t="shared" si="11"/>
        <v>9.5789473684210513</v>
      </c>
      <c r="AA11" s="14">
        <v>4.2442000000000002</v>
      </c>
      <c r="AB11" s="14">
        <v>4.7279999999999998</v>
      </c>
      <c r="AC11" s="14">
        <f t="shared" si="12"/>
        <v>111.39908581122472</v>
      </c>
      <c r="AD11" s="14">
        <v>39.198999999999998</v>
      </c>
      <c r="AE11" s="14">
        <v>0.88390000000000002</v>
      </c>
      <c r="AF11" s="14">
        <f t="shared" si="13"/>
        <v>2.2549044618485166</v>
      </c>
      <c r="AG11" s="14">
        <f t="shared" si="14"/>
        <v>60.1798</v>
      </c>
      <c r="AH11" s="14">
        <f t="shared" si="15"/>
        <v>20.6646</v>
      </c>
      <c r="AI11" s="14">
        <f t="shared" si="16"/>
        <v>34.338100159854299</v>
      </c>
    </row>
    <row r="12" spans="1:35" ht="33.75" customHeight="1">
      <c r="A12" s="7">
        <v>6</v>
      </c>
      <c r="B12" s="2" t="s">
        <v>97</v>
      </c>
      <c r="C12" s="14">
        <v>0</v>
      </c>
      <c r="D12" s="14">
        <v>0</v>
      </c>
      <c r="E12" s="14" t="e">
        <f t="shared" si="0"/>
        <v>#DIV/0!</v>
      </c>
      <c r="F12" s="14">
        <v>0</v>
      </c>
      <c r="G12" s="14">
        <v>0</v>
      </c>
      <c r="H12" s="14" t="e">
        <f t="shared" si="1"/>
        <v>#DIV/0!</v>
      </c>
      <c r="I12" s="14">
        <v>0</v>
      </c>
      <c r="J12" s="14">
        <v>0</v>
      </c>
      <c r="K12" s="14" t="e">
        <f t="shared" si="2"/>
        <v>#DIV/0!</v>
      </c>
      <c r="L12" s="14">
        <f t="shared" si="3"/>
        <v>0</v>
      </c>
      <c r="M12" s="14">
        <f t="shared" si="4"/>
        <v>0</v>
      </c>
      <c r="N12" s="14" t="e">
        <f t="shared" si="5"/>
        <v>#DIV/0!</v>
      </c>
      <c r="O12" s="14">
        <v>0</v>
      </c>
      <c r="P12" s="14">
        <v>0</v>
      </c>
      <c r="Q12" s="14" t="e">
        <f t="shared" si="6"/>
        <v>#DIV/0!</v>
      </c>
      <c r="R12" s="14">
        <f t="shared" si="7"/>
        <v>0</v>
      </c>
      <c r="S12" s="14">
        <f t="shared" si="8"/>
        <v>0</v>
      </c>
      <c r="T12" s="14" t="e">
        <f t="shared" si="9"/>
        <v>#DIV/0!</v>
      </c>
      <c r="U12" s="14">
        <v>0</v>
      </c>
      <c r="V12" s="14">
        <v>0</v>
      </c>
      <c r="W12" s="14" t="e">
        <f t="shared" si="10"/>
        <v>#DIV/0!</v>
      </c>
      <c r="X12" s="14">
        <v>0</v>
      </c>
      <c r="Y12" s="14">
        <v>0</v>
      </c>
      <c r="Z12" s="14" t="e">
        <f t="shared" si="11"/>
        <v>#DIV/0!</v>
      </c>
      <c r="AA12" s="14">
        <v>0</v>
      </c>
      <c r="AB12" s="14">
        <v>0</v>
      </c>
      <c r="AC12" s="14" t="e">
        <f t="shared" si="12"/>
        <v>#DIV/0!</v>
      </c>
      <c r="AD12" s="14">
        <v>0</v>
      </c>
      <c r="AE12" s="14">
        <v>3.2071999999999998</v>
      </c>
      <c r="AF12" s="14" t="e">
        <f t="shared" si="13"/>
        <v>#DIV/0!</v>
      </c>
      <c r="AG12" s="14">
        <f t="shared" si="14"/>
        <v>0</v>
      </c>
      <c r="AH12" s="14">
        <f t="shared" si="15"/>
        <v>3.2071999999999998</v>
      </c>
      <c r="AI12" s="14" t="e">
        <f t="shared" si="16"/>
        <v>#DIV/0!</v>
      </c>
    </row>
    <row r="13" spans="1:35" ht="33.75" customHeight="1">
      <c r="A13" s="7">
        <v>7</v>
      </c>
      <c r="B13" s="2" t="s">
        <v>6</v>
      </c>
      <c r="C13" s="14">
        <v>194.03809999999999</v>
      </c>
      <c r="D13" s="14">
        <v>82.963700000000003</v>
      </c>
      <c r="E13" s="14">
        <f t="shared" si="0"/>
        <v>42.756396810729441</v>
      </c>
      <c r="F13" s="14">
        <v>58.842100000000002</v>
      </c>
      <c r="G13" s="14">
        <v>33.6111</v>
      </c>
      <c r="H13" s="14">
        <f t="shared" si="1"/>
        <v>57.120836951774322</v>
      </c>
      <c r="I13" s="14">
        <v>49.340899999999998</v>
      </c>
      <c r="J13" s="14">
        <v>49.490499999999997</v>
      </c>
      <c r="K13" s="14">
        <f t="shared" ref="K13:K48" si="17">(J13/I13)*100</f>
        <v>100.30319673941904</v>
      </c>
      <c r="L13" s="14">
        <f t="shared" si="3"/>
        <v>302.22109999999998</v>
      </c>
      <c r="M13" s="14">
        <f t="shared" si="4"/>
        <v>166.06530000000001</v>
      </c>
      <c r="N13" s="14">
        <f t="shared" si="5"/>
        <v>54.948281241779618</v>
      </c>
      <c r="O13" s="14">
        <v>23.714099999999998</v>
      </c>
      <c r="P13" s="14">
        <v>37.734099999999998</v>
      </c>
      <c r="Q13" s="14">
        <f t="shared" si="6"/>
        <v>159.12094492306267</v>
      </c>
      <c r="R13" s="14">
        <f t="shared" si="7"/>
        <v>325.93519999999995</v>
      </c>
      <c r="S13" s="14">
        <f t="shared" si="8"/>
        <v>203.79939999999999</v>
      </c>
      <c r="T13" s="14">
        <f t="shared" si="9"/>
        <v>62.527582169707365</v>
      </c>
      <c r="U13" s="14">
        <v>160.83840000000001</v>
      </c>
      <c r="V13" s="14">
        <v>201.62020000000001</v>
      </c>
      <c r="W13" s="14">
        <f t="shared" si="10"/>
        <v>125.35576081333811</v>
      </c>
      <c r="X13" s="14">
        <v>33.644399999999997</v>
      </c>
      <c r="Y13" s="14">
        <v>10.3224</v>
      </c>
      <c r="Z13" s="14">
        <f t="shared" si="11"/>
        <v>30.680885972108289</v>
      </c>
      <c r="AA13" s="14">
        <v>68.318399999999997</v>
      </c>
      <c r="AB13" s="14">
        <v>26.0593</v>
      </c>
      <c r="AC13" s="14">
        <f t="shared" si="12"/>
        <v>38.143896812571725</v>
      </c>
      <c r="AD13" s="14">
        <v>169.56469999999999</v>
      </c>
      <c r="AE13" s="14">
        <v>1.0105999999999999</v>
      </c>
      <c r="AF13" s="14">
        <f t="shared" si="13"/>
        <v>0.5959966903488757</v>
      </c>
      <c r="AG13" s="14">
        <f t="shared" si="14"/>
        <v>758.30110000000002</v>
      </c>
      <c r="AH13" s="14">
        <f t="shared" si="15"/>
        <v>442.81190000000004</v>
      </c>
      <c r="AI13" s="14">
        <f t="shared" si="16"/>
        <v>58.395260141387119</v>
      </c>
    </row>
    <row r="14" spans="1:35" ht="33.75" customHeight="1">
      <c r="A14" s="7">
        <v>8</v>
      </c>
      <c r="B14" s="2" t="s">
        <v>7</v>
      </c>
      <c r="C14" s="14">
        <v>142.22120000000001</v>
      </c>
      <c r="D14" s="14">
        <v>55.5764</v>
      </c>
      <c r="E14" s="14">
        <f t="shared" si="0"/>
        <v>39.077437119079292</v>
      </c>
      <c r="F14" s="14">
        <v>47.706000000000003</v>
      </c>
      <c r="G14" s="14">
        <v>23.0657</v>
      </c>
      <c r="H14" s="14">
        <f t="shared" si="1"/>
        <v>48.349683477969222</v>
      </c>
      <c r="I14" s="14">
        <v>49.062899999999999</v>
      </c>
      <c r="J14" s="14">
        <v>14.923400000000001</v>
      </c>
      <c r="K14" s="14">
        <f t="shared" si="17"/>
        <v>30.41687303441093</v>
      </c>
      <c r="L14" s="14">
        <f t="shared" si="3"/>
        <v>238.99010000000004</v>
      </c>
      <c r="M14" s="14">
        <f t="shared" si="4"/>
        <v>93.5655</v>
      </c>
      <c r="N14" s="14">
        <f t="shared" si="5"/>
        <v>39.150366479615677</v>
      </c>
      <c r="O14" s="14">
        <v>22.841799999999999</v>
      </c>
      <c r="P14" s="14">
        <v>15.289</v>
      </c>
      <c r="Q14" s="14">
        <f t="shared" si="6"/>
        <v>66.93430465199765</v>
      </c>
      <c r="R14" s="14">
        <f t="shared" si="7"/>
        <v>261.83190000000002</v>
      </c>
      <c r="S14" s="14">
        <f t="shared" si="8"/>
        <v>108.8545</v>
      </c>
      <c r="T14" s="14">
        <f t="shared" si="9"/>
        <v>41.574193213279202</v>
      </c>
      <c r="U14" s="14">
        <v>95.200699999999998</v>
      </c>
      <c r="V14" s="14">
        <v>30.939499999999999</v>
      </c>
      <c r="W14" s="14">
        <f t="shared" si="10"/>
        <v>32.499235824946666</v>
      </c>
      <c r="X14" s="14">
        <v>22.759599999999999</v>
      </c>
      <c r="Y14" s="14">
        <v>10.814399999999999</v>
      </c>
      <c r="Z14" s="14">
        <f t="shared" si="11"/>
        <v>47.51577356368302</v>
      </c>
      <c r="AA14" s="14">
        <v>34.918399999999998</v>
      </c>
      <c r="AB14" s="14">
        <v>28.907699999999998</v>
      </c>
      <c r="AC14" s="14">
        <f t="shared" si="12"/>
        <v>82.786439241202345</v>
      </c>
      <c r="AD14" s="14">
        <v>277.37290000000002</v>
      </c>
      <c r="AE14" s="14">
        <v>2.1166</v>
      </c>
      <c r="AF14" s="14">
        <f t="shared" si="13"/>
        <v>0.76308824690515908</v>
      </c>
      <c r="AG14" s="14">
        <f t="shared" si="14"/>
        <v>692.08349999999996</v>
      </c>
      <c r="AH14" s="14">
        <f t="shared" si="15"/>
        <v>181.63270000000003</v>
      </c>
      <c r="AI14" s="14">
        <f t="shared" si="16"/>
        <v>26.244333234356844</v>
      </c>
    </row>
    <row r="15" spans="1:35" ht="33.75" customHeight="1">
      <c r="A15" s="7">
        <v>9</v>
      </c>
      <c r="B15" s="2" t="s">
        <v>8</v>
      </c>
      <c r="C15" s="14">
        <v>7.8879999999999999</v>
      </c>
      <c r="D15" s="14">
        <v>5.8205999999999998</v>
      </c>
      <c r="E15" s="14">
        <f t="shared" si="0"/>
        <v>73.790567951318451</v>
      </c>
      <c r="F15" s="14">
        <v>3.2429999999999999</v>
      </c>
      <c r="G15" s="14">
        <v>9.4244000000000003</v>
      </c>
      <c r="H15" s="14">
        <f t="shared" si="1"/>
        <v>290.60746222633367</v>
      </c>
      <c r="I15" s="14">
        <v>3.4864999999999999</v>
      </c>
      <c r="J15" s="14">
        <v>1.9578</v>
      </c>
      <c r="K15" s="14">
        <f t="shared" si="17"/>
        <v>56.153735838233189</v>
      </c>
      <c r="L15" s="14">
        <f t="shared" si="3"/>
        <v>14.6175</v>
      </c>
      <c r="M15" s="14">
        <f t="shared" si="4"/>
        <v>17.2028</v>
      </c>
      <c r="N15" s="14">
        <f t="shared" si="5"/>
        <v>117.68633487258424</v>
      </c>
      <c r="O15" s="14">
        <v>3.8530000000000002</v>
      </c>
      <c r="P15" s="14">
        <v>1.3541000000000001</v>
      </c>
      <c r="Q15" s="14">
        <f t="shared" si="6"/>
        <v>35.144043602387747</v>
      </c>
      <c r="R15" s="14">
        <f t="shared" si="7"/>
        <v>18.470500000000001</v>
      </c>
      <c r="S15" s="14">
        <f t="shared" si="8"/>
        <v>18.556899999999999</v>
      </c>
      <c r="T15" s="14">
        <f t="shared" si="9"/>
        <v>100.46777293522102</v>
      </c>
      <c r="U15" s="14">
        <v>21.4086</v>
      </c>
      <c r="V15" s="14">
        <v>66.478999999999999</v>
      </c>
      <c r="W15" s="14">
        <f t="shared" si="10"/>
        <v>310.52474239324386</v>
      </c>
      <c r="X15" s="14">
        <v>3.7524999999999999</v>
      </c>
      <c r="Y15" s="14">
        <v>0.74129999999999996</v>
      </c>
      <c r="Z15" s="14">
        <f t="shared" si="11"/>
        <v>19.754830113257825</v>
      </c>
      <c r="AA15" s="14">
        <v>9.5261999999999993</v>
      </c>
      <c r="AB15" s="14">
        <v>6.8693</v>
      </c>
      <c r="AC15" s="14">
        <f t="shared" si="12"/>
        <v>72.109550502823794</v>
      </c>
      <c r="AD15" s="14">
        <v>62.396700000000003</v>
      </c>
      <c r="AE15" s="14">
        <v>1.5828</v>
      </c>
      <c r="AF15" s="14">
        <f t="shared" si="13"/>
        <v>2.5366726124939296</v>
      </c>
      <c r="AG15" s="14">
        <f t="shared" si="14"/>
        <v>115.55449999999999</v>
      </c>
      <c r="AH15" s="14">
        <f t="shared" si="15"/>
        <v>94.229299999999995</v>
      </c>
      <c r="AI15" s="14">
        <f t="shared" si="16"/>
        <v>81.545331423700503</v>
      </c>
    </row>
    <row r="16" spans="1:35" ht="33.75" customHeight="1">
      <c r="A16" s="7">
        <v>10</v>
      </c>
      <c r="B16" s="2" t="s">
        <v>9</v>
      </c>
      <c r="C16" s="14">
        <v>7.1672000000000002</v>
      </c>
      <c r="D16" s="14">
        <v>1.0792999999999999</v>
      </c>
      <c r="E16" s="14">
        <f t="shared" si="0"/>
        <v>15.058879339211964</v>
      </c>
      <c r="F16" s="14">
        <v>4.2792000000000003</v>
      </c>
      <c r="G16" s="14">
        <v>1.5721000000000001</v>
      </c>
      <c r="H16" s="14">
        <f t="shared" si="1"/>
        <v>36.738175359880351</v>
      </c>
      <c r="I16" s="14">
        <v>5.0019</v>
      </c>
      <c r="J16" s="14">
        <v>0</v>
      </c>
      <c r="K16" s="14">
        <f t="shared" si="17"/>
        <v>0</v>
      </c>
      <c r="L16" s="14">
        <f t="shared" si="3"/>
        <v>16.4483</v>
      </c>
      <c r="M16" s="14">
        <f t="shared" si="4"/>
        <v>2.6513999999999998</v>
      </c>
      <c r="N16" s="14">
        <f t="shared" si="5"/>
        <v>16.119598985913434</v>
      </c>
      <c r="O16" s="14">
        <v>3.6065999999999998</v>
      </c>
      <c r="P16" s="14">
        <v>0.185</v>
      </c>
      <c r="Q16" s="14">
        <f t="shared" si="6"/>
        <v>5.1294848333610599</v>
      </c>
      <c r="R16" s="14">
        <f t="shared" si="7"/>
        <v>20.0549</v>
      </c>
      <c r="S16" s="14">
        <f t="shared" si="8"/>
        <v>2.8363999999999998</v>
      </c>
      <c r="T16" s="14">
        <f t="shared" si="9"/>
        <v>14.143176979192118</v>
      </c>
      <c r="U16" s="14">
        <v>14.1508</v>
      </c>
      <c r="V16" s="14">
        <v>6.2276999999999996</v>
      </c>
      <c r="W16" s="14">
        <f t="shared" si="10"/>
        <v>44.009525963196424</v>
      </c>
      <c r="X16" s="14">
        <v>4.1722000000000001</v>
      </c>
      <c r="Y16" s="14">
        <v>0.64939999999999998</v>
      </c>
      <c r="Z16" s="14">
        <f t="shared" si="11"/>
        <v>15.564929773261108</v>
      </c>
      <c r="AA16" s="14">
        <v>8.5488999999999997</v>
      </c>
      <c r="AB16" s="14">
        <v>2.6</v>
      </c>
      <c r="AC16" s="14">
        <f t="shared" si="12"/>
        <v>30.413269543450038</v>
      </c>
      <c r="AD16" s="14">
        <v>34.230499999999999</v>
      </c>
      <c r="AE16" s="14">
        <v>1.18E-2</v>
      </c>
      <c r="AF16" s="14">
        <f t="shared" si="13"/>
        <v>3.4472181241874934E-2</v>
      </c>
      <c r="AG16" s="14">
        <f t="shared" si="14"/>
        <v>81.157299999999992</v>
      </c>
      <c r="AH16" s="14">
        <f t="shared" si="15"/>
        <v>12.325299999999999</v>
      </c>
      <c r="AI16" s="14">
        <f t="shared" si="16"/>
        <v>15.186927115613752</v>
      </c>
    </row>
    <row r="17" spans="1:35" ht="33.75" customHeight="1">
      <c r="A17" s="7">
        <v>11</v>
      </c>
      <c r="B17" s="2" t="s">
        <v>10</v>
      </c>
      <c r="C17" s="14">
        <v>39.220300000000002</v>
      </c>
      <c r="D17" s="14">
        <v>45.256900000000002</v>
      </c>
      <c r="E17" s="14">
        <f t="shared" si="0"/>
        <v>115.39151918776756</v>
      </c>
      <c r="F17" s="14">
        <v>25.774100000000001</v>
      </c>
      <c r="G17" s="14">
        <v>86.717500000000001</v>
      </c>
      <c r="H17" s="14">
        <f t="shared" si="1"/>
        <v>336.4520972604281</v>
      </c>
      <c r="I17" s="14">
        <v>19.7927</v>
      </c>
      <c r="J17" s="14">
        <v>40.640599999999999</v>
      </c>
      <c r="K17" s="14">
        <f t="shared" si="17"/>
        <v>205.33125849429337</v>
      </c>
      <c r="L17" s="14">
        <f t="shared" si="3"/>
        <v>84.787099999999995</v>
      </c>
      <c r="M17" s="14">
        <f t="shared" si="4"/>
        <v>172.61500000000001</v>
      </c>
      <c r="N17" s="14">
        <f t="shared" si="5"/>
        <v>203.58639462842817</v>
      </c>
      <c r="O17" s="14">
        <v>17.693999999999999</v>
      </c>
      <c r="P17" s="14">
        <v>72.156499999999994</v>
      </c>
      <c r="Q17" s="14">
        <f t="shared" si="6"/>
        <v>407.80207980106252</v>
      </c>
      <c r="R17" s="14">
        <f t="shared" si="7"/>
        <v>102.4811</v>
      </c>
      <c r="S17" s="14">
        <f t="shared" si="8"/>
        <v>244.7715</v>
      </c>
      <c r="T17" s="14">
        <f t="shared" si="9"/>
        <v>238.84550419540776</v>
      </c>
      <c r="U17" s="14">
        <v>87.937700000000007</v>
      </c>
      <c r="V17" s="14">
        <v>348.31939999999997</v>
      </c>
      <c r="W17" s="14">
        <f t="shared" si="10"/>
        <v>396.09791932242933</v>
      </c>
      <c r="X17" s="14">
        <v>10.301600000000001</v>
      </c>
      <c r="Y17" s="14">
        <v>5.7496999999999998</v>
      </c>
      <c r="Z17" s="14">
        <f t="shared" si="11"/>
        <v>55.813660013978406</v>
      </c>
      <c r="AA17" s="14">
        <v>28.956800000000001</v>
      </c>
      <c r="AB17" s="14">
        <v>42.978700000000003</v>
      </c>
      <c r="AC17" s="14">
        <f t="shared" si="12"/>
        <v>148.42351364791691</v>
      </c>
      <c r="AD17" s="14">
        <v>164.83449999999999</v>
      </c>
      <c r="AE17" s="14">
        <v>0</v>
      </c>
      <c r="AF17" s="14">
        <f t="shared" si="13"/>
        <v>0</v>
      </c>
      <c r="AG17" s="14">
        <f t="shared" si="14"/>
        <v>394.51170000000002</v>
      </c>
      <c r="AH17" s="14">
        <f t="shared" si="15"/>
        <v>641.81929999999988</v>
      </c>
      <c r="AI17" s="14">
        <f t="shared" si="16"/>
        <v>162.68701283130508</v>
      </c>
    </row>
    <row r="18" spans="1:35" ht="33.75" customHeight="1">
      <c r="A18" s="7">
        <v>12</v>
      </c>
      <c r="B18" s="2" t="s">
        <v>11</v>
      </c>
      <c r="C18" s="14">
        <v>143.8716</v>
      </c>
      <c r="D18" s="14">
        <v>79.515299999999996</v>
      </c>
      <c r="E18" s="14">
        <f t="shared" si="0"/>
        <v>55.268239179935442</v>
      </c>
      <c r="F18" s="14">
        <v>69.632300000000001</v>
      </c>
      <c r="G18" s="14">
        <v>3.2101000000000002</v>
      </c>
      <c r="H18" s="14">
        <f t="shared" si="1"/>
        <v>4.6100731987884931</v>
      </c>
      <c r="I18" s="14">
        <v>59.789099999999998</v>
      </c>
      <c r="J18" s="14">
        <v>1.9179999999999999</v>
      </c>
      <c r="K18" s="14">
        <f t="shared" si="17"/>
        <v>3.207942584852423</v>
      </c>
      <c r="L18" s="14">
        <f t="shared" si="3"/>
        <v>273.29300000000001</v>
      </c>
      <c r="M18" s="14">
        <f t="shared" si="4"/>
        <v>84.6434</v>
      </c>
      <c r="N18" s="14">
        <f t="shared" si="5"/>
        <v>30.971667770488082</v>
      </c>
      <c r="O18" s="14">
        <v>20.813700000000001</v>
      </c>
      <c r="P18" s="14">
        <v>0.18429999999999999</v>
      </c>
      <c r="Q18" s="14">
        <f t="shared" si="6"/>
        <v>0.88547447114160382</v>
      </c>
      <c r="R18" s="14">
        <f t="shared" si="7"/>
        <v>294.10669999999999</v>
      </c>
      <c r="S18" s="14">
        <f t="shared" si="8"/>
        <v>84.827699999999993</v>
      </c>
      <c r="T18" s="14">
        <f t="shared" si="9"/>
        <v>28.842491517534281</v>
      </c>
      <c r="U18" s="14">
        <v>132.1694</v>
      </c>
      <c r="V18" s="14">
        <v>49.601900000000001</v>
      </c>
      <c r="W18" s="14">
        <f t="shared" si="10"/>
        <v>37.52903470848775</v>
      </c>
      <c r="X18" s="14">
        <v>19.686399999999999</v>
      </c>
      <c r="Y18" s="14">
        <v>1.3245</v>
      </c>
      <c r="Z18" s="14">
        <f t="shared" si="11"/>
        <v>6.7279949609882967</v>
      </c>
      <c r="AA18" s="14">
        <v>43.423499999999997</v>
      </c>
      <c r="AB18" s="14">
        <v>17.772500000000001</v>
      </c>
      <c r="AC18" s="14">
        <f t="shared" si="12"/>
        <v>40.928299192833379</v>
      </c>
      <c r="AD18" s="14">
        <v>148.0984</v>
      </c>
      <c r="AE18" s="14">
        <v>3.4529000000000001</v>
      </c>
      <c r="AF18" s="14">
        <f t="shared" si="13"/>
        <v>2.3314904144811832</v>
      </c>
      <c r="AG18" s="14">
        <f t="shared" si="14"/>
        <v>637.48439999999994</v>
      </c>
      <c r="AH18" s="14">
        <f t="shared" si="15"/>
        <v>156.9795</v>
      </c>
      <c r="AI18" s="14">
        <f t="shared" si="16"/>
        <v>24.624837878385733</v>
      </c>
    </row>
    <row r="19" spans="1:35" ht="33.75" customHeight="1">
      <c r="A19" s="7">
        <v>13</v>
      </c>
      <c r="B19" s="2" t="s">
        <v>12</v>
      </c>
      <c r="C19" s="14">
        <v>330.23919999999998</v>
      </c>
      <c r="D19" s="14">
        <v>341.17869999999999</v>
      </c>
      <c r="E19" s="14">
        <f t="shared" si="0"/>
        <v>103.3125988677298</v>
      </c>
      <c r="F19" s="14">
        <v>100.5365</v>
      </c>
      <c r="G19" s="14">
        <v>115.3455</v>
      </c>
      <c r="H19" s="14">
        <f t="shared" si="1"/>
        <v>114.72997369114699</v>
      </c>
      <c r="I19" s="14">
        <v>82.1096</v>
      </c>
      <c r="J19" s="14">
        <v>86.987300000000005</v>
      </c>
      <c r="K19" s="14">
        <f t="shared" si="17"/>
        <v>105.94047468261934</v>
      </c>
      <c r="L19" s="14">
        <f t="shared" si="3"/>
        <v>512.88529999999992</v>
      </c>
      <c r="M19" s="14">
        <f t="shared" si="4"/>
        <v>543.51150000000007</v>
      </c>
      <c r="N19" s="14">
        <f t="shared" si="5"/>
        <v>105.97135460891552</v>
      </c>
      <c r="O19" s="14">
        <v>28.137899999999998</v>
      </c>
      <c r="P19" s="14">
        <v>647.12959999999998</v>
      </c>
      <c r="Q19" s="14">
        <f t="shared" si="6"/>
        <v>2299.8503797369385</v>
      </c>
      <c r="R19" s="14">
        <f t="shared" si="7"/>
        <v>541.02319999999986</v>
      </c>
      <c r="S19" s="14">
        <f t="shared" si="8"/>
        <v>1190.6411000000001</v>
      </c>
      <c r="T19" s="14">
        <f t="shared" si="9"/>
        <v>220.07209672339383</v>
      </c>
      <c r="U19" s="14">
        <v>171.55609999999999</v>
      </c>
      <c r="V19" s="14">
        <v>178.02269999999999</v>
      </c>
      <c r="W19" s="14">
        <f t="shared" si="10"/>
        <v>103.76937922930168</v>
      </c>
      <c r="X19" s="14">
        <v>32.290100000000002</v>
      </c>
      <c r="Y19" s="14">
        <v>59.691800000000001</v>
      </c>
      <c r="Z19" s="14">
        <f t="shared" si="11"/>
        <v>184.86099454631605</v>
      </c>
      <c r="AA19" s="14">
        <v>66.724900000000005</v>
      </c>
      <c r="AB19" s="14">
        <v>126.2393</v>
      </c>
      <c r="AC19" s="14">
        <f t="shared" si="12"/>
        <v>189.19368931238563</v>
      </c>
      <c r="AD19" s="14">
        <v>248.27950000000001</v>
      </c>
      <c r="AE19" s="14">
        <v>276.48340000000002</v>
      </c>
      <c r="AF19" s="14">
        <f t="shared" si="13"/>
        <v>111.35973771495431</v>
      </c>
      <c r="AG19" s="14">
        <f t="shared" si="14"/>
        <v>1059.8738000000001</v>
      </c>
      <c r="AH19" s="14">
        <f t="shared" si="15"/>
        <v>1831.0783000000001</v>
      </c>
      <c r="AI19" s="14">
        <f t="shared" si="16"/>
        <v>172.76380452087787</v>
      </c>
    </row>
    <row r="20" spans="1:35" ht="33.75" customHeight="1">
      <c r="A20" s="7">
        <v>14</v>
      </c>
      <c r="B20" s="2" t="s">
        <v>13</v>
      </c>
      <c r="C20" s="14">
        <v>56.410499999999999</v>
      </c>
      <c r="D20" s="14">
        <v>27.7956</v>
      </c>
      <c r="E20" s="14">
        <f t="shared" si="0"/>
        <v>49.273805408567554</v>
      </c>
      <c r="F20" s="14">
        <v>18.068200000000001</v>
      </c>
      <c r="G20" s="14">
        <v>1.3018000000000001</v>
      </c>
      <c r="H20" s="14">
        <f t="shared" si="1"/>
        <v>7.2049235673725107</v>
      </c>
      <c r="I20" s="14">
        <v>19.2027</v>
      </c>
      <c r="J20" s="14">
        <v>1.2466999999999999</v>
      </c>
      <c r="K20" s="14">
        <f t="shared" si="17"/>
        <v>6.4923161847031921</v>
      </c>
      <c r="L20" s="14">
        <f t="shared" si="3"/>
        <v>93.681399999999996</v>
      </c>
      <c r="M20" s="14">
        <f t="shared" si="4"/>
        <v>30.344100000000001</v>
      </c>
      <c r="N20" s="14">
        <f t="shared" si="5"/>
        <v>32.390741385162904</v>
      </c>
      <c r="O20" s="14">
        <v>10.181699999999999</v>
      </c>
      <c r="P20" s="14">
        <v>6.8441999999999998</v>
      </c>
      <c r="Q20" s="14">
        <f t="shared" si="6"/>
        <v>67.220601667697935</v>
      </c>
      <c r="R20" s="14">
        <f t="shared" si="7"/>
        <v>103.8631</v>
      </c>
      <c r="S20" s="14">
        <f t="shared" si="8"/>
        <v>37.188299999999998</v>
      </c>
      <c r="T20" s="14">
        <f t="shared" si="9"/>
        <v>35.805112691610397</v>
      </c>
      <c r="U20" s="14">
        <v>71.442099999999996</v>
      </c>
      <c r="V20" s="14">
        <v>60.657499999999999</v>
      </c>
      <c r="W20" s="14">
        <f t="shared" si="10"/>
        <v>84.904419103021894</v>
      </c>
      <c r="X20" s="14">
        <v>14.7498</v>
      </c>
      <c r="Y20" s="14">
        <v>9.9530999999999992</v>
      </c>
      <c r="Z20" s="14">
        <f t="shared" si="11"/>
        <v>67.479559044868395</v>
      </c>
      <c r="AA20" s="14">
        <v>27.8003</v>
      </c>
      <c r="AB20" s="14">
        <v>55.697699999999998</v>
      </c>
      <c r="AC20" s="14">
        <f t="shared" si="12"/>
        <v>200.3492768063654</v>
      </c>
      <c r="AD20" s="14">
        <v>81.870400000000004</v>
      </c>
      <c r="AE20" s="14">
        <v>7.4062999999999999</v>
      </c>
      <c r="AF20" s="14">
        <f t="shared" si="13"/>
        <v>9.0463708495378068</v>
      </c>
      <c r="AG20" s="14">
        <f t="shared" si="14"/>
        <v>299.72570000000002</v>
      </c>
      <c r="AH20" s="14">
        <f t="shared" si="15"/>
        <v>170.90289999999999</v>
      </c>
      <c r="AI20" s="14">
        <f t="shared" si="16"/>
        <v>57.019768408247941</v>
      </c>
    </row>
    <row r="21" spans="1:35" ht="33.75" customHeight="1">
      <c r="A21" s="7">
        <v>15</v>
      </c>
      <c r="B21" s="2" t="s">
        <v>14</v>
      </c>
      <c r="C21" s="14">
        <v>2.8224</v>
      </c>
      <c r="D21" s="14">
        <v>0.55500000000000005</v>
      </c>
      <c r="E21" s="14">
        <f t="shared" si="0"/>
        <v>19.664115646258505</v>
      </c>
      <c r="F21" s="14">
        <v>1.3680000000000001</v>
      </c>
      <c r="G21" s="14">
        <v>0.43169999999999997</v>
      </c>
      <c r="H21" s="14">
        <f t="shared" si="1"/>
        <v>31.557017543859644</v>
      </c>
      <c r="I21" s="14">
        <v>1.5831999999999999</v>
      </c>
      <c r="J21" s="14">
        <v>4.3099999999999999E-2</v>
      </c>
      <c r="K21" s="14">
        <f t="shared" si="17"/>
        <v>2.72233451237999</v>
      </c>
      <c r="L21" s="14">
        <f t="shared" si="3"/>
        <v>5.7736000000000001</v>
      </c>
      <c r="M21" s="14">
        <f t="shared" si="4"/>
        <v>1.0298</v>
      </c>
      <c r="N21" s="14">
        <f t="shared" si="5"/>
        <v>17.8363585977553</v>
      </c>
      <c r="O21" s="14">
        <v>1.81</v>
      </c>
      <c r="P21" s="14">
        <v>0.54400000000000004</v>
      </c>
      <c r="Q21" s="14">
        <f t="shared" si="6"/>
        <v>30.055248618784532</v>
      </c>
      <c r="R21" s="14">
        <f t="shared" si="7"/>
        <v>7.5836000000000006</v>
      </c>
      <c r="S21" s="14">
        <f t="shared" si="8"/>
        <v>1.5738000000000001</v>
      </c>
      <c r="T21" s="14">
        <f t="shared" si="9"/>
        <v>20.752676828946672</v>
      </c>
      <c r="U21" s="14">
        <v>3.8967000000000001</v>
      </c>
      <c r="V21" s="14">
        <v>12.2881</v>
      </c>
      <c r="W21" s="14">
        <f t="shared" si="10"/>
        <v>315.34631867990862</v>
      </c>
      <c r="X21" s="14">
        <v>2.6259000000000001</v>
      </c>
      <c r="Y21" s="14">
        <v>0.57230000000000003</v>
      </c>
      <c r="Z21" s="14">
        <f t="shared" si="11"/>
        <v>21.794432385087017</v>
      </c>
      <c r="AA21" s="14">
        <v>4.2270000000000003</v>
      </c>
      <c r="AB21" s="14">
        <v>8.2163000000000004</v>
      </c>
      <c r="AC21" s="14">
        <f t="shared" si="12"/>
        <v>194.3766264490182</v>
      </c>
      <c r="AD21" s="14">
        <v>25.329799999999999</v>
      </c>
      <c r="AE21" s="14">
        <v>0.25119999999999998</v>
      </c>
      <c r="AF21" s="14">
        <f t="shared" si="13"/>
        <v>0.9917172658291814</v>
      </c>
      <c r="AG21" s="14">
        <f t="shared" si="14"/>
        <v>43.662999999999997</v>
      </c>
      <c r="AH21" s="14">
        <f t="shared" si="15"/>
        <v>22.901700000000002</v>
      </c>
      <c r="AI21" s="14">
        <f t="shared" si="16"/>
        <v>52.45104550763805</v>
      </c>
    </row>
    <row r="22" spans="1:35" ht="33.75" customHeight="1">
      <c r="A22" s="7">
        <v>16</v>
      </c>
      <c r="B22" s="2" t="s">
        <v>15</v>
      </c>
      <c r="C22" s="14">
        <v>262.42959999999999</v>
      </c>
      <c r="D22" s="14">
        <v>76.172700000000006</v>
      </c>
      <c r="E22" s="14">
        <f t="shared" si="0"/>
        <v>29.025955913509762</v>
      </c>
      <c r="F22" s="14">
        <v>84.700100000000006</v>
      </c>
      <c r="G22" s="14">
        <v>70.815700000000007</v>
      </c>
      <c r="H22" s="14">
        <f t="shared" si="1"/>
        <v>83.607575433795247</v>
      </c>
      <c r="I22" s="14">
        <v>63.150799999999997</v>
      </c>
      <c r="J22" s="14">
        <v>28.978200000000001</v>
      </c>
      <c r="K22" s="14">
        <f t="shared" si="17"/>
        <v>45.887304673891705</v>
      </c>
      <c r="L22" s="14">
        <f t="shared" si="3"/>
        <v>410.28050000000002</v>
      </c>
      <c r="M22" s="14">
        <f t="shared" si="4"/>
        <v>175.96660000000003</v>
      </c>
      <c r="N22" s="14">
        <f t="shared" si="5"/>
        <v>42.88934034154682</v>
      </c>
      <c r="O22" s="14">
        <v>28.271699999999999</v>
      </c>
      <c r="P22" s="14">
        <v>14.1038</v>
      </c>
      <c r="Q22" s="14">
        <f t="shared" si="6"/>
        <v>49.886635752360135</v>
      </c>
      <c r="R22" s="14">
        <f t="shared" si="7"/>
        <v>438.55220000000003</v>
      </c>
      <c r="S22" s="14">
        <f t="shared" si="8"/>
        <v>190.07040000000003</v>
      </c>
      <c r="T22" s="14">
        <f t="shared" si="9"/>
        <v>43.340427889770027</v>
      </c>
      <c r="U22" s="14">
        <v>215.84010000000001</v>
      </c>
      <c r="V22" s="14">
        <v>1080.1699000000001</v>
      </c>
      <c r="W22" s="14">
        <f t="shared" si="10"/>
        <v>500.44912877634886</v>
      </c>
      <c r="X22" s="14">
        <v>46.032600000000002</v>
      </c>
      <c r="Y22" s="14">
        <v>22.426300000000001</v>
      </c>
      <c r="Z22" s="14">
        <f t="shared" si="11"/>
        <v>48.718299639820479</v>
      </c>
      <c r="AA22" s="14">
        <v>72.087699999999998</v>
      </c>
      <c r="AB22" s="14">
        <v>75.447800000000001</v>
      </c>
      <c r="AC22" s="14">
        <f t="shared" si="12"/>
        <v>104.66112804264807</v>
      </c>
      <c r="AD22" s="14">
        <v>268.55889999999999</v>
      </c>
      <c r="AE22" s="14">
        <v>42.116700000000002</v>
      </c>
      <c r="AF22" s="14">
        <f t="shared" si="13"/>
        <v>15.682481571081802</v>
      </c>
      <c r="AG22" s="14">
        <f t="shared" si="14"/>
        <v>1041.0715</v>
      </c>
      <c r="AH22" s="14">
        <f t="shared" si="15"/>
        <v>1410.2311000000002</v>
      </c>
      <c r="AI22" s="14">
        <f t="shared" si="16"/>
        <v>135.45958178664964</v>
      </c>
    </row>
    <row r="23" spans="1:35" ht="33.75" customHeight="1">
      <c r="A23" s="7">
        <v>17</v>
      </c>
      <c r="B23" s="2" t="s">
        <v>16</v>
      </c>
      <c r="C23" s="14">
        <v>0</v>
      </c>
      <c r="D23" s="14">
        <v>0</v>
      </c>
      <c r="E23" s="14" t="e">
        <f t="shared" si="0"/>
        <v>#DIV/0!</v>
      </c>
      <c r="F23" s="14">
        <v>0.2</v>
      </c>
      <c r="G23" s="14">
        <v>0</v>
      </c>
      <c r="H23" s="14">
        <f t="shared" si="1"/>
        <v>0</v>
      </c>
      <c r="I23" s="14">
        <v>0.45</v>
      </c>
      <c r="J23" s="14">
        <v>0</v>
      </c>
      <c r="K23" s="14">
        <f t="shared" si="17"/>
        <v>0</v>
      </c>
      <c r="L23" s="14">
        <f t="shared" si="3"/>
        <v>0.65</v>
      </c>
      <c r="M23" s="14">
        <f t="shared" si="4"/>
        <v>0</v>
      </c>
      <c r="N23" s="14">
        <f t="shared" si="5"/>
        <v>0</v>
      </c>
      <c r="O23" s="14">
        <v>0.5</v>
      </c>
      <c r="P23" s="14">
        <v>0</v>
      </c>
      <c r="Q23" s="14">
        <f t="shared" si="6"/>
        <v>0</v>
      </c>
      <c r="R23" s="14">
        <f t="shared" si="7"/>
        <v>1.1499999999999999</v>
      </c>
      <c r="S23" s="14">
        <f t="shared" si="8"/>
        <v>0</v>
      </c>
      <c r="T23" s="14">
        <f t="shared" si="9"/>
        <v>0</v>
      </c>
      <c r="U23" s="14">
        <v>4.3926999999999996</v>
      </c>
      <c r="V23" s="14">
        <v>3.2183999999999999</v>
      </c>
      <c r="W23" s="14">
        <f t="shared" si="10"/>
        <v>73.267011177635638</v>
      </c>
      <c r="X23" s="14">
        <v>1.65</v>
      </c>
      <c r="Y23" s="14">
        <v>0.17119999999999999</v>
      </c>
      <c r="Z23" s="14">
        <f t="shared" si="11"/>
        <v>10.375757575757575</v>
      </c>
      <c r="AA23" s="14">
        <v>2.8102</v>
      </c>
      <c r="AB23" s="14">
        <v>1.9416</v>
      </c>
      <c r="AC23" s="14">
        <f t="shared" si="12"/>
        <v>69.091167888406517</v>
      </c>
      <c r="AD23" s="14">
        <v>13.755100000000001</v>
      </c>
      <c r="AE23" s="14">
        <v>0</v>
      </c>
      <c r="AF23" s="14">
        <f t="shared" si="13"/>
        <v>0</v>
      </c>
      <c r="AG23" s="14">
        <f t="shared" si="14"/>
        <v>23.758000000000003</v>
      </c>
      <c r="AH23" s="14">
        <f t="shared" si="15"/>
        <v>5.3311999999999999</v>
      </c>
      <c r="AI23" s="14">
        <f t="shared" si="16"/>
        <v>22.439599292869765</v>
      </c>
    </row>
    <row r="24" spans="1:35" ht="33.75" customHeight="1">
      <c r="A24" s="7">
        <v>18</v>
      </c>
      <c r="B24" s="2" t="s">
        <v>17</v>
      </c>
      <c r="C24" s="14">
        <v>2.1065999999999998</v>
      </c>
      <c r="D24" s="14">
        <v>0</v>
      </c>
      <c r="E24" s="14">
        <f t="shared" si="0"/>
        <v>0</v>
      </c>
      <c r="F24" s="14">
        <v>1.7375</v>
      </c>
      <c r="G24" s="14">
        <v>0.06</v>
      </c>
      <c r="H24" s="14">
        <f t="shared" si="1"/>
        <v>3.4532374100719423</v>
      </c>
      <c r="I24" s="14">
        <v>1.1519999999999999</v>
      </c>
      <c r="J24" s="14">
        <v>0</v>
      </c>
      <c r="K24" s="14">
        <f t="shared" si="17"/>
        <v>0</v>
      </c>
      <c r="L24" s="14">
        <f t="shared" si="3"/>
        <v>4.9961000000000002</v>
      </c>
      <c r="M24" s="14">
        <f t="shared" si="4"/>
        <v>0.06</v>
      </c>
      <c r="N24" s="14">
        <f t="shared" si="5"/>
        <v>1.2009367306499068</v>
      </c>
      <c r="O24" s="14">
        <v>1.8151999999999999</v>
      </c>
      <c r="P24" s="14">
        <v>0</v>
      </c>
      <c r="Q24" s="14">
        <f t="shared" si="6"/>
        <v>0</v>
      </c>
      <c r="R24" s="14">
        <f t="shared" si="7"/>
        <v>6.8113000000000001</v>
      </c>
      <c r="S24" s="14">
        <f t="shared" si="8"/>
        <v>0.06</v>
      </c>
      <c r="T24" s="14">
        <f t="shared" si="9"/>
        <v>0.88088911074244258</v>
      </c>
      <c r="U24" s="14">
        <v>17.369299999999999</v>
      </c>
      <c r="V24" s="14">
        <v>6.28</v>
      </c>
      <c r="W24" s="14">
        <f t="shared" si="10"/>
        <v>36.155746057699503</v>
      </c>
      <c r="X24" s="14">
        <v>2.3864000000000001</v>
      </c>
      <c r="Y24" s="14">
        <v>0.09</v>
      </c>
      <c r="Z24" s="14">
        <f t="shared" si="11"/>
        <v>3.7713711029165262</v>
      </c>
      <c r="AA24" s="14">
        <v>4.7290000000000001</v>
      </c>
      <c r="AB24" s="14">
        <v>1.34</v>
      </c>
      <c r="AC24" s="14">
        <f t="shared" si="12"/>
        <v>28.335800380630154</v>
      </c>
      <c r="AD24" s="14">
        <v>29.9937</v>
      </c>
      <c r="AE24" s="14">
        <v>0</v>
      </c>
      <c r="AF24" s="14">
        <f t="shared" si="13"/>
        <v>0</v>
      </c>
      <c r="AG24" s="14">
        <f t="shared" si="14"/>
        <v>61.289699999999996</v>
      </c>
      <c r="AH24" s="14">
        <f t="shared" si="15"/>
        <v>7.77</v>
      </c>
      <c r="AI24" s="14">
        <f t="shared" si="16"/>
        <v>12.677497197734693</v>
      </c>
    </row>
    <row r="25" spans="1:35" ht="33.75" customHeight="1">
      <c r="A25" s="7">
        <v>19</v>
      </c>
      <c r="B25" s="2" t="s">
        <v>18</v>
      </c>
      <c r="C25" s="14">
        <v>1953.6858</v>
      </c>
      <c r="D25" s="14">
        <v>1614.2174</v>
      </c>
      <c r="E25" s="14">
        <f t="shared" si="0"/>
        <v>82.624207024486736</v>
      </c>
      <c r="F25" s="14">
        <v>663.88009999999997</v>
      </c>
      <c r="G25" s="14">
        <v>63.887500000000003</v>
      </c>
      <c r="H25" s="14">
        <f t="shared" si="1"/>
        <v>9.6233491559695814</v>
      </c>
      <c r="I25" s="14">
        <v>529.26379999999995</v>
      </c>
      <c r="J25" s="14">
        <v>64.480800000000002</v>
      </c>
      <c r="K25" s="14">
        <f t="shared" si="17"/>
        <v>12.18311171102199</v>
      </c>
      <c r="L25" s="14">
        <f t="shared" si="3"/>
        <v>3146.8297000000002</v>
      </c>
      <c r="M25" s="14">
        <f t="shared" si="4"/>
        <v>1742.5857000000001</v>
      </c>
      <c r="N25" s="14">
        <f t="shared" si="5"/>
        <v>55.375913733113677</v>
      </c>
      <c r="O25" s="14">
        <v>128.0018</v>
      </c>
      <c r="P25" s="14">
        <v>18.231000000000002</v>
      </c>
      <c r="Q25" s="14">
        <f t="shared" si="6"/>
        <v>14.242768461068517</v>
      </c>
      <c r="R25" s="14">
        <f t="shared" si="7"/>
        <v>3274.8315000000002</v>
      </c>
      <c r="S25" s="14">
        <f t="shared" si="8"/>
        <v>1760.8167000000001</v>
      </c>
      <c r="T25" s="14">
        <f t="shared" si="9"/>
        <v>53.768161812294771</v>
      </c>
      <c r="U25" s="14">
        <v>1282.7974999999999</v>
      </c>
      <c r="V25" s="14">
        <v>753.88030000000003</v>
      </c>
      <c r="W25" s="14">
        <f t="shared" si="10"/>
        <v>58.768457219475408</v>
      </c>
      <c r="X25" s="14">
        <v>227.32130000000001</v>
      </c>
      <c r="Y25" s="14">
        <v>33.065800000000003</v>
      </c>
      <c r="Z25" s="14">
        <f t="shared" si="11"/>
        <v>14.545843262377966</v>
      </c>
      <c r="AA25" s="14">
        <v>584.20249999999999</v>
      </c>
      <c r="AB25" s="14">
        <v>328.1592</v>
      </c>
      <c r="AC25" s="14">
        <f t="shared" si="12"/>
        <v>56.172166329312176</v>
      </c>
      <c r="AD25" s="14">
        <v>1817.7747999999999</v>
      </c>
      <c r="AE25" s="14">
        <v>1522.7340999999999</v>
      </c>
      <c r="AF25" s="14">
        <f t="shared" si="13"/>
        <v>83.769128057006839</v>
      </c>
      <c r="AG25" s="14">
        <f t="shared" si="14"/>
        <v>7186.9276</v>
      </c>
      <c r="AH25" s="14">
        <f t="shared" si="15"/>
        <v>4398.6561000000002</v>
      </c>
      <c r="AI25" s="14">
        <f t="shared" si="16"/>
        <v>61.203567710908899</v>
      </c>
    </row>
    <row r="26" spans="1:35" ht="33.75" customHeight="1">
      <c r="A26" s="7">
        <v>20</v>
      </c>
      <c r="B26" s="2" t="s">
        <v>19</v>
      </c>
      <c r="C26" s="14">
        <v>0</v>
      </c>
      <c r="D26" s="14">
        <v>0</v>
      </c>
      <c r="E26" s="14" t="e">
        <f t="shared" si="0"/>
        <v>#DIV/0!</v>
      </c>
      <c r="F26" s="14">
        <v>0</v>
      </c>
      <c r="G26" s="14">
        <v>0</v>
      </c>
      <c r="H26" s="14" t="e">
        <f t="shared" si="1"/>
        <v>#DIV/0!</v>
      </c>
      <c r="I26" s="14">
        <v>0.12</v>
      </c>
      <c r="J26" s="14">
        <v>2.0199999999999999E-2</v>
      </c>
      <c r="K26" s="14">
        <f t="shared" si="17"/>
        <v>16.833333333333332</v>
      </c>
      <c r="L26" s="14">
        <f t="shared" si="3"/>
        <v>0.12</v>
      </c>
      <c r="M26" s="14">
        <f t="shared" si="4"/>
        <v>2.0199999999999999E-2</v>
      </c>
      <c r="N26" s="14">
        <f t="shared" si="5"/>
        <v>16.833333333333332</v>
      </c>
      <c r="O26" s="14">
        <v>0</v>
      </c>
      <c r="P26" s="14">
        <v>0.18060000000000001</v>
      </c>
      <c r="Q26" s="14" t="e">
        <f t="shared" si="6"/>
        <v>#DIV/0!</v>
      </c>
      <c r="R26" s="14">
        <f t="shared" si="7"/>
        <v>0.12</v>
      </c>
      <c r="S26" s="14">
        <f t="shared" si="8"/>
        <v>0.20080000000000001</v>
      </c>
      <c r="T26" s="14">
        <f t="shared" si="9"/>
        <v>167.33333333333334</v>
      </c>
      <c r="U26" s="14">
        <v>1</v>
      </c>
      <c r="V26" s="14">
        <v>8.8490000000000002</v>
      </c>
      <c r="W26" s="14">
        <f t="shared" si="10"/>
        <v>884.9</v>
      </c>
      <c r="X26" s="14">
        <v>0.8</v>
      </c>
      <c r="Y26" s="14">
        <v>0.6492</v>
      </c>
      <c r="Z26" s="14">
        <f t="shared" si="11"/>
        <v>81.150000000000006</v>
      </c>
      <c r="AA26" s="14">
        <v>0.5</v>
      </c>
      <c r="AB26" s="14">
        <v>4.9748999999999999</v>
      </c>
      <c r="AC26" s="14">
        <f t="shared" si="12"/>
        <v>994.98</v>
      </c>
      <c r="AD26" s="14">
        <v>2.5499999999999998</v>
      </c>
      <c r="AE26" s="14">
        <v>0</v>
      </c>
      <c r="AF26" s="14">
        <f t="shared" si="13"/>
        <v>0</v>
      </c>
      <c r="AG26" s="14">
        <f t="shared" si="14"/>
        <v>4.97</v>
      </c>
      <c r="AH26" s="14">
        <f t="shared" si="15"/>
        <v>14.6739</v>
      </c>
      <c r="AI26" s="14">
        <f t="shared" si="16"/>
        <v>295.24949698189135</v>
      </c>
    </row>
    <row r="27" spans="1:35" ht="33.75" customHeight="1">
      <c r="A27" s="7">
        <v>21</v>
      </c>
      <c r="B27" s="2" t="s">
        <v>20</v>
      </c>
      <c r="C27" s="14">
        <v>0</v>
      </c>
      <c r="D27" s="14">
        <v>0</v>
      </c>
      <c r="E27" s="14" t="e">
        <f t="shared" si="0"/>
        <v>#DIV/0!</v>
      </c>
      <c r="F27" s="14">
        <v>0</v>
      </c>
      <c r="G27" s="14">
        <v>0</v>
      </c>
      <c r="H27" s="14" t="e">
        <f t="shared" si="1"/>
        <v>#DIV/0!</v>
      </c>
      <c r="I27" s="14">
        <v>0.12</v>
      </c>
      <c r="J27" s="14">
        <v>0</v>
      </c>
      <c r="K27" s="14">
        <f t="shared" si="17"/>
        <v>0</v>
      </c>
      <c r="L27" s="14">
        <f t="shared" si="3"/>
        <v>0.12</v>
      </c>
      <c r="M27" s="14">
        <f t="shared" si="4"/>
        <v>0</v>
      </c>
      <c r="N27" s="14">
        <f t="shared" si="5"/>
        <v>0</v>
      </c>
      <c r="O27" s="14">
        <v>0</v>
      </c>
      <c r="P27" s="14">
        <v>1.1299999999999999</v>
      </c>
      <c r="Q27" s="14" t="e">
        <f t="shared" si="6"/>
        <v>#DIV/0!</v>
      </c>
      <c r="R27" s="14">
        <f t="shared" si="7"/>
        <v>0.12</v>
      </c>
      <c r="S27" s="14">
        <f t="shared" si="8"/>
        <v>1.1299999999999999</v>
      </c>
      <c r="T27" s="14">
        <f t="shared" si="9"/>
        <v>941.66666666666663</v>
      </c>
      <c r="U27" s="14">
        <v>1</v>
      </c>
      <c r="V27" s="14">
        <v>0</v>
      </c>
      <c r="W27" s="14">
        <f t="shared" si="10"/>
        <v>0</v>
      </c>
      <c r="X27" s="14">
        <v>0.8</v>
      </c>
      <c r="Y27" s="14">
        <v>0</v>
      </c>
      <c r="Z27" s="14">
        <f t="shared" si="11"/>
        <v>0</v>
      </c>
      <c r="AA27" s="14">
        <v>0.5</v>
      </c>
      <c r="AB27" s="14">
        <v>0</v>
      </c>
      <c r="AC27" s="14">
        <f t="shared" si="12"/>
        <v>0</v>
      </c>
      <c r="AD27" s="14">
        <v>2.4500000000000002</v>
      </c>
      <c r="AE27" s="14">
        <v>0</v>
      </c>
      <c r="AF27" s="14">
        <f t="shared" si="13"/>
        <v>0</v>
      </c>
      <c r="AG27" s="14">
        <f t="shared" si="14"/>
        <v>4.87</v>
      </c>
      <c r="AH27" s="14">
        <f t="shared" si="15"/>
        <v>1.1299999999999999</v>
      </c>
      <c r="AI27" s="14">
        <f t="shared" si="16"/>
        <v>23.203285420944557</v>
      </c>
    </row>
    <row r="28" spans="1:35" ht="33.75" customHeight="1">
      <c r="A28" s="7">
        <v>22</v>
      </c>
      <c r="B28" s="2" t="s">
        <v>21</v>
      </c>
      <c r="C28" s="14">
        <v>83.090299999999999</v>
      </c>
      <c r="D28" s="14">
        <v>39.727200000000003</v>
      </c>
      <c r="E28" s="14">
        <f t="shared" si="0"/>
        <v>47.812079147626143</v>
      </c>
      <c r="F28" s="14">
        <v>39.614400000000003</v>
      </c>
      <c r="G28" s="14">
        <v>2.4060999999999999</v>
      </c>
      <c r="H28" s="14">
        <f t="shared" si="1"/>
        <v>6.0738014459388499</v>
      </c>
      <c r="I28" s="14">
        <v>28.7651</v>
      </c>
      <c r="J28" s="14">
        <v>1.8223</v>
      </c>
      <c r="K28" s="14">
        <f t="shared" si="17"/>
        <v>6.3351074739875752</v>
      </c>
      <c r="L28" s="14">
        <f t="shared" si="3"/>
        <v>151.46979999999999</v>
      </c>
      <c r="M28" s="14">
        <f t="shared" si="4"/>
        <v>43.955600000000004</v>
      </c>
      <c r="N28" s="14">
        <f t="shared" si="5"/>
        <v>29.019382081444622</v>
      </c>
      <c r="O28" s="14">
        <v>11.946099999999999</v>
      </c>
      <c r="P28" s="14">
        <v>12.520799999999999</v>
      </c>
      <c r="Q28" s="14">
        <f t="shared" si="6"/>
        <v>104.81077506466545</v>
      </c>
      <c r="R28" s="14">
        <f t="shared" si="7"/>
        <v>163.41589999999999</v>
      </c>
      <c r="S28" s="14">
        <f t="shared" si="8"/>
        <v>56.476400000000005</v>
      </c>
      <c r="T28" s="14">
        <f t="shared" si="9"/>
        <v>34.559917364222215</v>
      </c>
      <c r="U28" s="14">
        <v>88.556600000000003</v>
      </c>
      <c r="V28" s="14">
        <v>111.9552</v>
      </c>
      <c r="W28" s="14">
        <f t="shared" si="10"/>
        <v>126.42219778085429</v>
      </c>
      <c r="X28" s="14">
        <v>18.617699999999999</v>
      </c>
      <c r="Y28" s="14">
        <v>4.0785</v>
      </c>
      <c r="Z28" s="14">
        <f t="shared" si="11"/>
        <v>21.906572777518168</v>
      </c>
      <c r="AA28" s="14">
        <v>36.143099999999997</v>
      </c>
      <c r="AB28" s="14">
        <v>17.007899999999999</v>
      </c>
      <c r="AC28" s="14">
        <f t="shared" si="12"/>
        <v>47.057114635988611</v>
      </c>
      <c r="AD28" s="14">
        <v>210.39959999999999</v>
      </c>
      <c r="AE28" s="14">
        <v>1.6920999999999999</v>
      </c>
      <c r="AF28" s="14">
        <f t="shared" si="13"/>
        <v>0.80423156698016529</v>
      </c>
      <c r="AG28" s="14">
        <f t="shared" si="14"/>
        <v>517.13289999999995</v>
      </c>
      <c r="AH28" s="14">
        <f t="shared" si="15"/>
        <v>191.21010000000001</v>
      </c>
      <c r="AI28" s="14">
        <f t="shared" si="16"/>
        <v>36.975040652025818</v>
      </c>
    </row>
    <row r="29" spans="1:35" ht="33.75" customHeight="1">
      <c r="A29" s="7">
        <v>23</v>
      </c>
      <c r="B29" s="2" t="s">
        <v>22</v>
      </c>
      <c r="C29" s="14">
        <v>479.50400000000002</v>
      </c>
      <c r="D29" s="14">
        <v>135.19999999999999</v>
      </c>
      <c r="E29" s="14">
        <f t="shared" si="0"/>
        <v>28.195802329073373</v>
      </c>
      <c r="F29" s="14">
        <v>230.66069999999999</v>
      </c>
      <c r="G29" s="14">
        <v>126.04</v>
      </c>
      <c r="H29" s="14">
        <f t="shared" si="1"/>
        <v>54.643031951260014</v>
      </c>
      <c r="I29" s="14">
        <v>175.75839999999999</v>
      </c>
      <c r="J29" s="14">
        <v>21.3383</v>
      </c>
      <c r="K29" s="14">
        <f t="shared" si="17"/>
        <v>12.140699960855358</v>
      </c>
      <c r="L29" s="14">
        <f t="shared" si="3"/>
        <v>885.92309999999998</v>
      </c>
      <c r="M29" s="14">
        <f t="shared" si="4"/>
        <v>282.57830000000001</v>
      </c>
      <c r="N29" s="14">
        <f t="shared" si="5"/>
        <v>31.896481760098595</v>
      </c>
      <c r="O29" s="14">
        <v>49.628799999999998</v>
      </c>
      <c r="P29" s="14">
        <v>39.804699999999997</v>
      </c>
      <c r="Q29" s="14">
        <f t="shared" si="6"/>
        <v>80.204840737636204</v>
      </c>
      <c r="R29" s="14">
        <f t="shared" si="7"/>
        <v>935.55189999999993</v>
      </c>
      <c r="S29" s="14">
        <f t="shared" si="8"/>
        <v>322.38300000000004</v>
      </c>
      <c r="T29" s="14">
        <f t="shared" si="9"/>
        <v>34.459125143137442</v>
      </c>
      <c r="U29" s="14">
        <v>385.21170000000001</v>
      </c>
      <c r="V29" s="14">
        <v>389.46</v>
      </c>
      <c r="W29" s="14">
        <f t="shared" si="10"/>
        <v>101.10284812221435</v>
      </c>
      <c r="X29" s="14">
        <v>73.7898</v>
      </c>
      <c r="Y29" s="14">
        <v>11.0985</v>
      </c>
      <c r="Z29" s="14">
        <f t="shared" si="11"/>
        <v>15.040696681655188</v>
      </c>
      <c r="AA29" s="14">
        <v>153.1549</v>
      </c>
      <c r="AB29" s="14">
        <v>173.59</v>
      </c>
      <c r="AC29" s="14">
        <f t="shared" si="12"/>
        <v>113.34276604927429</v>
      </c>
      <c r="AD29" s="14">
        <v>460.95150000000001</v>
      </c>
      <c r="AE29" s="14">
        <v>113.1947</v>
      </c>
      <c r="AF29" s="14">
        <f t="shared" si="13"/>
        <v>24.55674837808316</v>
      </c>
      <c r="AG29" s="14">
        <f t="shared" si="14"/>
        <v>2008.6597999999999</v>
      </c>
      <c r="AH29" s="14">
        <f t="shared" si="15"/>
        <v>1009.7262000000001</v>
      </c>
      <c r="AI29" s="14">
        <f t="shared" si="16"/>
        <v>50.268651764723927</v>
      </c>
    </row>
    <row r="30" spans="1:35" ht="33.75" customHeight="1">
      <c r="A30" s="7">
        <v>24</v>
      </c>
      <c r="B30" s="2" t="s">
        <v>23</v>
      </c>
      <c r="C30" s="14">
        <v>154.77959999999999</v>
      </c>
      <c r="D30" s="14">
        <v>98.978200000000001</v>
      </c>
      <c r="E30" s="14">
        <f t="shared" si="0"/>
        <v>63.947832918549999</v>
      </c>
      <c r="F30" s="14">
        <v>63.3095</v>
      </c>
      <c r="G30" s="14">
        <v>27.649899999999999</v>
      </c>
      <c r="H30" s="14">
        <f t="shared" si="1"/>
        <v>43.674172122667208</v>
      </c>
      <c r="I30" s="14">
        <v>48.543399999999998</v>
      </c>
      <c r="J30" s="14">
        <v>20.3401</v>
      </c>
      <c r="K30" s="14">
        <f t="shared" si="17"/>
        <v>41.900855729100144</v>
      </c>
      <c r="L30" s="14">
        <f t="shared" si="3"/>
        <v>266.63249999999999</v>
      </c>
      <c r="M30" s="14">
        <f t="shared" si="4"/>
        <v>146.9682</v>
      </c>
      <c r="N30" s="14">
        <f t="shared" si="5"/>
        <v>55.12013726758741</v>
      </c>
      <c r="O30" s="14">
        <v>19.456499999999998</v>
      </c>
      <c r="P30" s="14">
        <v>8.4619</v>
      </c>
      <c r="Q30" s="14">
        <f t="shared" si="6"/>
        <v>43.491378202657216</v>
      </c>
      <c r="R30" s="14">
        <f t="shared" si="7"/>
        <v>286.089</v>
      </c>
      <c r="S30" s="14">
        <f t="shared" si="8"/>
        <v>155.43009999999998</v>
      </c>
      <c r="T30" s="14">
        <f t="shared" si="9"/>
        <v>54.329282146464905</v>
      </c>
      <c r="U30" s="14">
        <v>201.7792</v>
      </c>
      <c r="V30" s="14">
        <v>102.83710000000001</v>
      </c>
      <c r="W30" s="14">
        <f t="shared" si="10"/>
        <v>50.965163901928449</v>
      </c>
      <c r="X30" s="14">
        <v>28.533999999999999</v>
      </c>
      <c r="Y30" s="14">
        <v>16.2026</v>
      </c>
      <c r="Z30" s="14">
        <f t="shared" si="11"/>
        <v>56.783486367140959</v>
      </c>
      <c r="AA30" s="14">
        <v>55.342100000000002</v>
      </c>
      <c r="AB30" s="14">
        <v>43.459299999999999</v>
      </c>
      <c r="AC30" s="14">
        <f t="shared" si="12"/>
        <v>78.528462056915075</v>
      </c>
      <c r="AD30" s="14">
        <v>253.19489999999999</v>
      </c>
      <c r="AE30" s="14">
        <v>112.66500000000001</v>
      </c>
      <c r="AF30" s="14">
        <f t="shared" si="13"/>
        <v>44.497341771102029</v>
      </c>
      <c r="AG30" s="14">
        <f t="shared" si="14"/>
        <v>824.93919999999991</v>
      </c>
      <c r="AH30" s="14">
        <f t="shared" si="15"/>
        <v>430.59410000000003</v>
      </c>
      <c r="AI30" s="14">
        <f t="shared" si="16"/>
        <v>52.197071008384619</v>
      </c>
    </row>
    <row r="31" spans="1:35" ht="33.75" customHeight="1">
      <c r="A31" s="7">
        <v>25</v>
      </c>
      <c r="B31" s="2" t="s">
        <v>24</v>
      </c>
      <c r="C31" s="14">
        <v>248.0737</v>
      </c>
      <c r="D31" s="14">
        <v>47.475299999999997</v>
      </c>
      <c r="E31" s="14">
        <f t="shared" si="0"/>
        <v>19.13757887273016</v>
      </c>
      <c r="F31" s="14">
        <v>94.801699999999997</v>
      </c>
      <c r="G31" s="14">
        <v>29.723600000000001</v>
      </c>
      <c r="H31" s="14">
        <f t="shared" si="1"/>
        <v>31.353446193475438</v>
      </c>
      <c r="I31" s="14">
        <v>85.267200000000003</v>
      </c>
      <c r="J31" s="14">
        <v>3.3738999999999999</v>
      </c>
      <c r="K31" s="14">
        <f t="shared" si="17"/>
        <v>3.9568556256098475</v>
      </c>
      <c r="L31" s="14">
        <f t="shared" si="3"/>
        <v>428.14260000000002</v>
      </c>
      <c r="M31" s="14">
        <f t="shared" si="4"/>
        <v>80.572800000000001</v>
      </c>
      <c r="N31" s="14">
        <f t="shared" si="5"/>
        <v>18.819150441932198</v>
      </c>
      <c r="O31" s="14">
        <v>26.0428</v>
      </c>
      <c r="P31" s="14">
        <v>0.24199999999999999</v>
      </c>
      <c r="Q31" s="14">
        <f t="shared" si="6"/>
        <v>0.92923955949437076</v>
      </c>
      <c r="R31" s="14">
        <f t="shared" si="7"/>
        <v>454.18540000000002</v>
      </c>
      <c r="S31" s="14">
        <f t="shared" si="8"/>
        <v>80.814800000000005</v>
      </c>
      <c r="T31" s="14">
        <f t="shared" si="9"/>
        <v>17.793350468773326</v>
      </c>
      <c r="U31" s="14">
        <v>177.02369999999999</v>
      </c>
      <c r="V31" s="14">
        <v>58.133499999999998</v>
      </c>
      <c r="W31" s="14">
        <f t="shared" si="10"/>
        <v>32.839388172318166</v>
      </c>
      <c r="X31" s="14">
        <v>42.262700000000002</v>
      </c>
      <c r="Y31" s="14">
        <v>3.2627999999999999</v>
      </c>
      <c r="Z31" s="14">
        <f t="shared" si="11"/>
        <v>7.7202828972119626</v>
      </c>
      <c r="AA31" s="14">
        <v>85.172499999999999</v>
      </c>
      <c r="AB31" s="14">
        <v>46.638199999999998</v>
      </c>
      <c r="AC31" s="14">
        <f t="shared" si="12"/>
        <v>54.757345387302237</v>
      </c>
      <c r="AD31" s="14">
        <v>210.4898</v>
      </c>
      <c r="AE31" s="14">
        <v>10.814</v>
      </c>
      <c r="AF31" s="14">
        <f t="shared" si="13"/>
        <v>5.1375411065049237</v>
      </c>
      <c r="AG31" s="14">
        <f t="shared" si="14"/>
        <v>969.13409999999999</v>
      </c>
      <c r="AH31" s="14">
        <f t="shared" si="15"/>
        <v>199.66330000000002</v>
      </c>
      <c r="AI31" s="14">
        <f t="shared" si="16"/>
        <v>20.60223657386527</v>
      </c>
    </row>
    <row r="32" spans="1:35" ht="33.75" customHeight="1">
      <c r="A32" s="7">
        <v>26</v>
      </c>
      <c r="B32" s="2" t="s">
        <v>54</v>
      </c>
      <c r="C32" s="14">
        <v>8.8077000000000005</v>
      </c>
      <c r="D32" s="14">
        <v>0.5665</v>
      </c>
      <c r="E32" s="14">
        <f t="shared" si="0"/>
        <v>6.4318721119020861</v>
      </c>
      <c r="F32" s="14">
        <v>3.8942000000000001</v>
      </c>
      <c r="G32" s="14">
        <v>7.0285000000000002</v>
      </c>
      <c r="H32" s="14">
        <f t="shared" si="1"/>
        <v>180.48636433670586</v>
      </c>
      <c r="I32" s="14">
        <v>4.5473999999999997</v>
      </c>
      <c r="J32" s="14">
        <v>0.71970000000000001</v>
      </c>
      <c r="K32" s="14">
        <f t="shared" si="17"/>
        <v>15.826626203984695</v>
      </c>
      <c r="L32" s="14">
        <f t="shared" si="3"/>
        <v>17.249299999999998</v>
      </c>
      <c r="M32" s="14">
        <f t="shared" si="4"/>
        <v>8.3147000000000002</v>
      </c>
      <c r="N32" s="14">
        <f t="shared" si="5"/>
        <v>48.203115488744473</v>
      </c>
      <c r="O32" s="14">
        <v>1.9898</v>
      </c>
      <c r="P32" s="14">
        <v>0</v>
      </c>
      <c r="Q32" s="14">
        <f t="shared" si="6"/>
        <v>0</v>
      </c>
      <c r="R32" s="14">
        <f t="shared" si="7"/>
        <v>19.239099999999997</v>
      </c>
      <c r="S32" s="14">
        <f t="shared" si="8"/>
        <v>8.3147000000000002</v>
      </c>
      <c r="T32" s="14">
        <f t="shared" si="9"/>
        <v>43.217718084525792</v>
      </c>
      <c r="U32" s="14">
        <v>17.735099999999999</v>
      </c>
      <c r="V32" s="14">
        <v>12.190300000000001</v>
      </c>
      <c r="W32" s="14">
        <f t="shared" si="10"/>
        <v>68.735445528922881</v>
      </c>
      <c r="X32" s="14">
        <v>4.7236000000000002</v>
      </c>
      <c r="Y32" s="14">
        <v>5.2423999999999999</v>
      </c>
      <c r="Z32" s="14">
        <f t="shared" si="11"/>
        <v>110.98314844610042</v>
      </c>
      <c r="AA32" s="14">
        <v>8.2193000000000005</v>
      </c>
      <c r="AB32" s="14">
        <v>5.7709000000000001</v>
      </c>
      <c r="AC32" s="14">
        <f t="shared" si="12"/>
        <v>70.211575194967935</v>
      </c>
      <c r="AD32" s="14">
        <v>40.018500000000003</v>
      </c>
      <c r="AE32" s="14">
        <v>7.4642999999999997</v>
      </c>
      <c r="AF32" s="14">
        <f t="shared" si="13"/>
        <v>18.652123392930768</v>
      </c>
      <c r="AG32" s="14">
        <f t="shared" si="14"/>
        <v>89.935599999999994</v>
      </c>
      <c r="AH32" s="14">
        <f t="shared" si="15"/>
        <v>38.982600000000005</v>
      </c>
      <c r="AI32" s="14">
        <f t="shared" si="16"/>
        <v>43.345015766837612</v>
      </c>
    </row>
    <row r="33" spans="1:35" s="3" customFormat="1" ht="33.75" customHeight="1">
      <c r="A33" s="27" t="s">
        <v>25</v>
      </c>
      <c r="B33" s="27"/>
      <c r="C33" s="17">
        <f>SUM(C7:C32)</f>
        <v>5149.6292999999996</v>
      </c>
      <c r="D33" s="17">
        <f>SUM(D7:D32)</f>
        <v>3024.5179999999996</v>
      </c>
      <c r="E33" s="17">
        <f t="shared" si="0"/>
        <v>58.732732470665404</v>
      </c>
      <c r="F33" s="17">
        <f t="shared" ref="F33:AG33" si="18">SUM(F7:F32)</f>
        <v>1876.9349</v>
      </c>
      <c r="G33" s="17">
        <f t="shared" si="18"/>
        <v>713.82060000000001</v>
      </c>
      <c r="H33" s="17">
        <f t="shared" si="1"/>
        <v>38.031185844538349</v>
      </c>
      <c r="I33" s="17">
        <f t="shared" si="18"/>
        <v>1512.6340999999998</v>
      </c>
      <c r="J33" s="17">
        <f t="shared" si="18"/>
        <v>554.55200000000002</v>
      </c>
      <c r="K33" s="17">
        <f t="shared" si="17"/>
        <v>36.661344604091639</v>
      </c>
      <c r="L33" s="17">
        <f t="shared" si="18"/>
        <v>8539.1982999999982</v>
      </c>
      <c r="M33" s="17">
        <f t="shared" si="18"/>
        <v>4292.8906000000006</v>
      </c>
      <c r="N33" s="17">
        <f t="shared" si="5"/>
        <v>50.272759212067974</v>
      </c>
      <c r="O33" s="17">
        <f t="shared" si="18"/>
        <v>509.77620000000002</v>
      </c>
      <c r="P33" s="17">
        <f t="shared" si="18"/>
        <v>969.16579999999988</v>
      </c>
      <c r="Q33" s="17">
        <f t="shared" si="6"/>
        <v>190.11593715045933</v>
      </c>
      <c r="R33" s="17">
        <f t="shared" si="18"/>
        <v>9048.9745000000003</v>
      </c>
      <c r="S33" s="17">
        <f t="shared" si="18"/>
        <v>5262.0563999999986</v>
      </c>
      <c r="T33" s="17">
        <f t="shared" si="9"/>
        <v>58.150858973025045</v>
      </c>
      <c r="U33" s="17">
        <f t="shared" si="18"/>
        <v>4108.9503000000004</v>
      </c>
      <c r="V33" s="17">
        <f t="shared" si="18"/>
        <v>5421.5973000000004</v>
      </c>
      <c r="W33" s="17">
        <f t="shared" si="10"/>
        <v>131.94604227751304</v>
      </c>
      <c r="X33" s="17">
        <f t="shared" si="18"/>
        <v>754.99699999999996</v>
      </c>
      <c r="Y33" s="17">
        <f t="shared" si="18"/>
        <v>227.7988</v>
      </c>
      <c r="Z33" s="17">
        <f t="shared" si="11"/>
        <v>30.172146379389588</v>
      </c>
      <c r="AA33" s="17">
        <f t="shared" si="18"/>
        <v>1597.5174999999999</v>
      </c>
      <c r="AB33" s="17">
        <v>1068.81</v>
      </c>
      <c r="AC33" s="17">
        <f t="shared" si="12"/>
        <v>66.904431406854698</v>
      </c>
      <c r="AD33" s="17">
        <f t="shared" si="18"/>
        <v>5588.9402</v>
      </c>
      <c r="AE33" s="17">
        <f t="shared" si="18"/>
        <v>2270.5686999999998</v>
      </c>
      <c r="AF33" s="17">
        <f t="shared" si="13"/>
        <v>40.626104748803712</v>
      </c>
      <c r="AG33" s="17">
        <f t="shared" si="18"/>
        <v>21099.379500000003</v>
      </c>
      <c r="AH33" s="17">
        <v>14250.84</v>
      </c>
      <c r="AI33" s="17">
        <f t="shared" si="16"/>
        <v>67.54151229897542</v>
      </c>
    </row>
    <row r="34" spans="1:35" ht="33.75" customHeight="1">
      <c r="A34" s="7">
        <v>27</v>
      </c>
      <c r="B34" s="2" t="s">
        <v>26</v>
      </c>
      <c r="C34" s="14">
        <v>124.89019999999999</v>
      </c>
      <c r="D34" s="14">
        <v>78.190100000000001</v>
      </c>
      <c r="E34" s="14">
        <f t="shared" si="0"/>
        <v>62.607074053848912</v>
      </c>
      <c r="F34" s="14">
        <v>57.4026</v>
      </c>
      <c r="G34" s="14">
        <v>105.30589999999999</v>
      </c>
      <c r="H34" s="14">
        <f t="shared" si="1"/>
        <v>183.45144645016077</v>
      </c>
      <c r="I34" s="14">
        <v>48.65</v>
      </c>
      <c r="J34" s="14">
        <v>31.1816</v>
      </c>
      <c r="K34" s="14">
        <f t="shared" si="17"/>
        <v>64.09373072970196</v>
      </c>
      <c r="L34" s="14">
        <f t="shared" ref="L34:L47" si="19">SUM(C34,F34,I34)</f>
        <v>230.94280000000001</v>
      </c>
      <c r="M34" s="14">
        <f t="shared" ref="M34:M47" si="20">SUM(D34,G34,J34)</f>
        <v>214.67759999999998</v>
      </c>
      <c r="N34" s="14">
        <f t="shared" si="5"/>
        <v>92.95704390870813</v>
      </c>
      <c r="O34" s="14">
        <v>24.706600000000002</v>
      </c>
      <c r="P34" s="14">
        <v>43.407600000000002</v>
      </c>
      <c r="Q34" s="14">
        <f t="shared" si="6"/>
        <v>175.69232512769867</v>
      </c>
      <c r="R34" s="14">
        <f>SUM(L34,O34)</f>
        <v>255.64940000000001</v>
      </c>
      <c r="S34" s="14">
        <f>SUM(M34,P34)</f>
        <v>258.08519999999999</v>
      </c>
      <c r="T34" s="14">
        <f t="shared" si="9"/>
        <v>100.95278924965206</v>
      </c>
      <c r="U34" s="14">
        <v>172.37549999999999</v>
      </c>
      <c r="V34" s="14">
        <v>259.017</v>
      </c>
      <c r="W34" s="14">
        <f t="shared" si="10"/>
        <v>150.26323346415239</v>
      </c>
      <c r="X34" s="14">
        <v>31.258199999999999</v>
      </c>
      <c r="Y34" s="14">
        <v>0.26519999999999999</v>
      </c>
      <c r="Z34" s="14">
        <f t="shared" si="11"/>
        <v>0.84841737528072636</v>
      </c>
      <c r="AA34" s="14">
        <v>60.845300000000002</v>
      </c>
      <c r="AB34" s="14">
        <v>83.350399999999993</v>
      </c>
      <c r="AC34" s="14">
        <f t="shared" si="12"/>
        <v>136.98740905213714</v>
      </c>
      <c r="AD34" s="14">
        <v>136.86519999999999</v>
      </c>
      <c r="AE34" s="14">
        <v>82.988600000000005</v>
      </c>
      <c r="AF34" s="14">
        <f t="shared" si="13"/>
        <v>60.635282014712303</v>
      </c>
      <c r="AG34" s="14">
        <f t="shared" si="14"/>
        <v>656.9935999999999</v>
      </c>
      <c r="AH34" s="14">
        <f t="shared" si="15"/>
        <v>683.70640000000014</v>
      </c>
      <c r="AI34" s="14">
        <f t="shared" si="16"/>
        <v>104.06591479734357</v>
      </c>
    </row>
    <row r="35" spans="1:35" ht="33.75" customHeight="1">
      <c r="A35" s="7">
        <v>28</v>
      </c>
      <c r="B35" s="2" t="s">
        <v>100</v>
      </c>
      <c r="C35" s="14">
        <v>8.43</v>
      </c>
      <c r="D35" s="14">
        <v>0</v>
      </c>
      <c r="E35" s="14">
        <f t="shared" si="0"/>
        <v>0</v>
      </c>
      <c r="F35" s="14">
        <v>7.806</v>
      </c>
      <c r="G35" s="14">
        <v>0.87</v>
      </c>
      <c r="H35" s="14">
        <f>(G35/F35)*100</f>
        <v>11.145272867025364</v>
      </c>
      <c r="I35" s="14">
        <v>4.4000000000000004</v>
      </c>
      <c r="J35" s="14">
        <v>0</v>
      </c>
      <c r="K35" s="14">
        <f t="shared" si="17"/>
        <v>0</v>
      </c>
      <c r="L35" s="14">
        <f>SUM(C35,F35,I35)</f>
        <v>20.636000000000003</v>
      </c>
      <c r="M35" s="14">
        <f t="shared" si="20"/>
        <v>0.87</v>
      </c>
      <c r="N35" s="14">
        <f t="shared" si="5"/>
        <v>4.2159333204109322</v>
      </c>
      <c r="O35" s="14">
        <v>0.71</v>
      </c>
      <c r="P35" s="14">
        <v>0</v>
      </c>
      <c r="Q35" s="14">
        <f t="shared" si="6"/>
        <v>0</v>
      </c>
      <c r="R35" s="14">
        <f t="shared" ref="R35:R47" si="21">SUM(L35,O35)</f>
        <v>21.346000000000004</v>
      </c>
      <c r="S35" s="14">
        <f t="shared" ref="S35:S47" si="22">SUM(M35,P35)</f>
        <v>0.87</v>
      </c>
      <c r="T35" s="14">
        <f t="shared" si="9"/>
        <v>4.0757050501264862</v>
      </c>
      <c r="U35" s="14">
        <v>8.2200000000000006</v>
      </c>
      <c r="V35" s="14">
        <v>0.17299999999999999</v>
      </c>
      <c r="W35" s="14">
        <f t="shared" si="10"/>
        <v>2.1046228710462285</v>
      </c>
      <c r="X35" s="14">
        <v>1.57</v>
      </c>
      <c r="Y35" s="14">
        <v>0.08</v>
      </c>
      <c r="Z35" s="14">
        <f t="shared" si="11"/>
        <v>5.0955414012738851</v>
      </c>
      <c r="AA35" s="14">
        <v>5.38</v>
      </c>
      <c r="AB35" s="14">
        <v>0.64</v>
      </c>
      <c r="AC35" s="14">
        <f t="shared" si="12"/>
        <v>11.895910780669146</v>
      </c>
      <c r="AD35" s="14">
        <v>7.89</v>
      </c>
      <c r="AE35" s="14">
        <v>0.02</v>
      </c>
      <c r="AF35" s="14">
        <f t="shared" si="13"/>
        <v>0.25348542458808621</v>
      </c>
      <c r="AG35" s="14">
        <v>44.41</v>
      </c>
      <c r="AH35" s="14">
        <f t="shared" si="15"/>
        <v>1.7829999999999999</v>
      </c>
      <c r="AI35" s="14">
        <f t="shared" si="16"/>
        <v>4.0148615176761995</v>
      </c>
    </row>
    <row r="36" spans="1:35" ht="33.75" customHeight="1">
      <c r="A36" s="7">
        <v>29</v>
      </c>
      <c r="B36" s="2" t="s">
        <v>99</v>
      </c>
      <c r="C36" s="14">
        <v>0</v>
      </c>
      <c r="D36" s="14">
        <v>8.8507999999999996</v>
      </c>
      <c r="E36" s="14" t="e">
        <f t="shared" si="0"/>
        <v>#DIV/0!</v>
      </c>
      <c r="F36" s="14">
        <v>0</v>
      </c>
      <c r="G36" s="14">
        <v>100.5938</v>
      </c>
      <c r="H36" s="14" t="e">
        <f t="shared" si="1"/>
        <v>#DIV/0!</v>
      </c>
      <c r="I36" s="14">
        <v>0</v>
      </c>
      <c r="J36" s="14">
        <v>0.55420000000000003</v>
      </c>
      <c r="K36" s="14" t="e">
        <f t="shared" si="17"/>
        <v>#DIV/0!</v>
      </c>
      <c r="L36" s="14">
        <f t="shared" si="19"/>
        <v>0</v>
      </c>
      <c r="M36" s="14">
        <f t="shared" si="20"/>
        <v>109.9988</v>
      </c>
      <c r="N36" s="14" t="e">
        <f t="shared" si="5"/>
        <v>#DIV/0!</v>
      </c>
      <c r="O36" s="14">
        <v>0</v>
      </c>
      <c r="P36" s="14">
        <v>22.338899999999999</v>
      </c>
      <c r="Q36" s="14" t="e">
        <f t="shared" si="6"/>
        <v>#DIV/0!</v>
      </c>
      <c r="R36" s="14">
        <f t="shared" si="21"/>
        <v>0</v>
      </c>
      <c r="S36" s="14">
        <f t="shared" si="22"/>
        <v>132.33770000000001</v>
      </c>
      <c r="T36" s="14" t="e">
        <f t="shared" si="9"/>
        <v>#DIV/0!</v>
      </c>
      <c r="U36" s="14">
        <v>0</v>
      </c>
      <c r="V36" s="14">
        <v>21.628499999999999</v>
      </c>
      <c r="W36" s="14" t="e">
        <f t="shared" si="10"/>
        <v>#DIV/0!</v>
      </c>
      <c r="X36" s="14">
        <v>0</v>
      </c>
      <c r="Y36" s="14">
        <v>0</v>
      </c>
      <c r="Z36" s="14" t="e">
        <f t="shared" si="11"/>
        <v>#DIV/0!</v>
      </c>
      <c r="AA36" s="14">
        <v>0</v>
      </c>
      <c r="AB36" s="14">
        <v>11.075799999999999</v>
      </c>
      <c r="AC36" s="14" t="e">
        <f t="shared" si="12"/>
        <v>#DIV/0!</v>
      </c>
      <c r="AD36" s="14">
        <v>0</v>
      </c>
      <c r="AE36" s="14">
        <v>6.1553000000000004</v>
      </c>
      <c r="AF36" s="14" t="e">
        <f t="shared" si="13"/>
        <v>#DIV/0!</v>
      </c>
      <c r="AG36" s="14">
        <f t="shared" si="14"/>
        <v>0</v>
      </c>
      <c r="AH36" s="14">
        <f t="shared" si="15"/>
        <v>171.19730000000001</v>
      </c>
      <c r="AI36" s="14" t="e">
        <f t="shared" si="16"/>
        <v>#DIV/0!</v>
      </c>
    </row>
    <row r="37" spans="1:35" ht="33.75" customHeight="1">
      <c r="A37" s="7">
        <v>30</v>
      </c>
      <c r="B37" s="2" t="s">
        <v>27</v>
      </c>
      <c r="C37" s="14">
        <v>9.3846000000000007</v>
      </c>
      <c r="D37" s="14">
        <v>36.200499999999998</v>
      </c>
      <c r="E37" s="14">
        <f t="shared" si="0"/>
        <v>385.74366515354939</v>
      </c>
      <c r="F37" s="14">
        <v>4.7742000000000004</v>
      </c>
      <c r="G37" s="14">
        <v>0</v>
      </c>
      <c r="H37" s="14">
        <f t="shared" si="1"/>
        <v>0</v>
      </c>
      <c r="I37" s="14">
        <v>6.3662000000000001</v>
      </c>
      <c r="J37" s="14">
        <v>0</v>
      </c>
      <c r="K37" s="14">
        <f t="shared" si="17"/>
        <v>0</v>
      </c>
      <c r="L37" s="14">
        <f t="shared" si="19"/>
        <v>20.525000000000002</v>
      </c>
      <c r="M37" s="14">
        <f t="shared" si="20"/>
        <v>36.200499999999998</v>
      </c>
      <c r="N37" s="14">
        <f t="shared" si="5"/>
        <v>176.37271619975635</v>
      </c>
      <c r="O37" s="14">
        <v>3.9508999999999999</v>
      </c>
      <c r="P37" s="14">
        <v>2.1326999999999998</v>
      </c>
      <c r="Q37" s="14">
        <f t="shared" si="6"/>
        <v>53.980105798678778</v>
      </c>
      <c r="R37" s="14">
        <f t="shared" si="21"/>
        <v>24.475900000000003</v>
      </c>
      <c r="S37" s="14">
        <f t="shared" si="22"/>
        <v>38.333199999999998</v>
      </c>
      <c r="T37" s="14">
        <f t="shared" si="9"/>
        <v>156.61609991869551</v>
      </c>
      <c r="U37" s="14">
        <v>19.733000000000001</v>
      </c>
      <c r="V37" s="14">
        <v>19.577500000000001</v>
      </c>
      <c r="W37" s="14">
        <f t="shared" si="10"/>
        <v>99.211979932093456</v>
      </c>
      <c r="X37" s="14">
        <v>3.2875999999999999</v>
      </c>
      <c r="Y37" s="14">
        <v>0.10979999999999999</v>
      </c>
      <c r="Z37" s="14">
        <f t="shared" si="11"/>
        <v>3.3398223628178609</v>
      </c>
      <c r="AA37" s="14">
        <v>7.2088000000000001</v>
      </c>
      <c r="AB37" s="14">
        <v>1.6536</v>
      </c>
      <c r="AC37" s="14">
        <f t="shared" si="12"/>
        <v>22.938630562645653</v>
      </c>
      <c r="AD37" s="14">
        <v>21.916399999999999</v>
      </c>
      <c r="AE37" s="14">
        <v>0</v>
      </c>
      <c r="AF37" s="14">
        <f t="shared" si="13"/>
        <v>0</v>
      </c>
      <c r="AG37" s="14">
        <f t="shared" si="14"/>
        <v>76.62169999999999</v>
      </c>
      <c r="AH37" s="14">
        <f t="shared" si="15"/>
        <v>59.674099999999996</v>
      </c>
      <c r="AI37" s="14">
        <f t="shared" si="16"/>
        <v>77.881461779104356</v>
      </c>
    </row>
    <row r="38" spans="1:35" ht="33.75" customHeight="1">
      <c r="A38" s="7">
        <v>31</v>
      </c>
      <c r="B38" s="2" t="s">
        <v>28</v>
      </c>
      <c r="C38" s="14">
        <v>93.486000000000004</v>
      </c>
      <c r="D38" s="14">
        <v>38.688699999999997</v>
      </c>
      <c r="E38" s="14">
        <f t="shared" si="0"/>
        <v>41.384485377489675</v>
      </c>
      <c r="F38" s="14">
        <v>42.063400000000001</v>
      </c>
      <c r="G38" s="14">
        <v>165.38980000000001</v>
      </c>
      <c r="H38" s="14">
        <f t="shared" si="1"/>
        <v>393.19170585354487</v>
      </c>
      <c r="I38" s="14">
        <v>27.005700000000001</v>
      </c>
      <c r="J38" s="14">
        <v>25.701599999999999</v>
      </c>
      <c r="K38" s="14">
        <f t="shared" si="17"/>
        <v>95.171019451449141</v>
      </c>
      <c r="L38" s="14">
        <f t="shared" si="19"/>
        <v>162.55509999999998</v>
      </c>
      <c r="M38" s="14">
        <f t="shared" si="20"/>
        <v>229.7801</v>
      </c>
      <c r="N38" s="14">
        <f t="shared" si="5"/>
        <v>141.35520817249045</v>
      </c>
      <c r="O38" s="14">
        <v>26.074100000000001</v>
      </c>
      <c r="P38" s="14">
        <v>13.3224</v>
      </c>
      <c r="Q38" s="14">
        <f t="shared" si="6"/>
        <v>51.094381014109779</v>
      </c>
      <c r="R38" s="14">
        <f t="shared" si="21"/>
        <v>188.62919999999997</v>
      </c>
      <c r="S38" s="14">
        <f t="shared" si="22"/>
        <v>243.10249999999999</v>
      </c>
      <c r="T38" s="14">
        <f t="shared" si="9"/>
        <v>128.87850873565708</v>
      </c>
      <c r="U38" s="14">
        <v>165.25479999999999</v>
      </c>
      <c r="V38" s="14">
        <v>242.42910000000001</v>
      </c>
      <c r="W38" s="14">
        <f t="shared" si="10"/>
        <v>146.700186620903</v>
      </c>
      <c r="X38" s="14">
        <v>22.923100000000002</v>
      </c>
      <c r="Y38" s="14">
        <v>0.45600000000000002</v>
      </c>
      <c r="Z38" s="14">
        <f t="shared" si="11"/>
        <v>1.9892597423559639</v>
      </c>
      <c r="AA38" s="14">
        <v>50.009399999999999</v>
      </c>
      <c r="AB38" s="14">
        <v>2.8841000000000001</v>
      </c>
      <c r="AC38" s="14">
        <f t="shared" si="12"/>
        <v>5.7671157822329411</v>
      </c>
      <c r="AD38" s="14">
        <v>235.3365</v>
      </c>
      <c r="AE38" s="14">
        <v>0.25419999999999998</v>
      </c>
      <c r="AF38" s="14">
        <f t="shared" si="13"/>
        <v>0.10801554370019099</v>
      </c>
      <c r="AG38" s="14">
        <f t="shared" si="14"/>
        <v>662.15299999999991</v>
      </c>
      <c r="AH38" s="14">
        <f t="shared" si="15"/>
        <v>489.12590000000006</v>
      </c>
      <c r="AI38" s="14">
        <f t="shared" si="16"/>
        <v>73.869015167189474</v>
      </c>
    </row>
    <row r="39" spans="1:35" ht="33.75" customHeight="1">
      <c r="A39" s="7">
        <v>32</v>
      </c>
      <c r="B39" s="2" t="s">
        <v>29</v>
      </c>
      <c r="C39" s="14">
        <v>82.954099999999997</v>
      </c>
      <c r="D39" s="14">
        <v>181.26220000000001</v>
      </c>
      <c r="E39" s="14">
        <f t="shared" si="0"/>
        <v>218.50903089780977</v>
      </c>
      <c r="F39" s="14">
        <v>42.349200000000003</v>
      </c>
      <c r="G39" s="14">
        <v>143.44290000000001</v>
      </c>
      <c r="H39" s="14">
        <f t="shared" si="1"/>
        <v>338.71454478478933</v>
      </c>
      <c r="I39" s="14">
        <v>36.3476</v>
      </c>
      <c r="J39" s="14">
        <v>0</v>
      </c>
      <c r="K39" s="14">
        <f t="shared" si="17"/>
        <v>0</v>
      </c>
      <c r="L39" s="14">
        <f t="shared" si="19"/>
        <v>161.65090000000001</v>
      </c>
      <c r="M39" s="14">
        <f t="shared" si="20"/>
        <v>324.70510000000002</v>
      </c>
      <c r="N39" s="14">
        <f t="shared" si="5"/>
        <v>200.86810528119545</v>
      </c>
      <c r="O39" s="14">
        <v>16.369299999999999</v>
      </c>
      <c r="P39" s="14">
        <v>0.13550000000000001</v>
      </c>
      <c r="Q39" s="14">
        <f t="shared" si="6"/>
        <v>0.82776905548801738</v>
      </c>
      <c r="R39" s="14">
        <f t="shared" si="21"/>
        <v>178.02020000000002</v>
      </c>
      <c r="S39" s="14">
        <f t="shared" si="22"/>
        <v>324.84059999999999</v>
      </c>
      <c r="T39" s="14">
        <f t="shared" si="9"/>
        <v>182.47401137623706</v>
      </c>
      <c r="U39" s="14">
        <v>171.14680000000001</v>
      </c>
      <c r="V39" s="14">
        <v>206.40039999999999</v>
      </c>
      <c r="W39" s="14">
        <f t="shared" si="10"/>
        <v>120.59845699715098</v>
      </c>
      <c r="X39" s="14">
        <v>24.921900000000001</v>
      </c>
      <c r="Y39" s="14">
        <v>7.7000000000000002E-3</v>
      </c>
      <c r="Z39" s="14">
        <f t="shared" si="11"/>
        <v>3.0896520730762905E-2</v>
      </c>
      <c r="AA39" s="14">
        <v>57.502800000000001</v>
      </c>
      <c r="AB39" s="14">
        <v>40.185600000000001</v>
      </c>
      <c r="AC39" s="14">
        <f t="shared" si="12"/>
        <v>69.884596923975877</v>
      </c>
      <c r="AD39" s="14">
        <v>175.50040000000001</v>
      </c>
      <c r="AE39" s="14">
        <v>0</v>
      </c>
      <c r="AF39" s="14">
        <f t="shared" si="13"/>
        <v>0</v>
      </c>
      <c r="AG39" s="14">
        <f t="shared" si="14"/>
        <v>607.09210000000007</v>
      </c>
      <c r="AH39" s="14">
        <f t="shared" si="15"/>
        <v>571.43430000000001</v>
      </c>
      <c r="AI39" s="14">
        <f t="shared" si="16"/>
        <v>94.126459560254517</v>
      </c>
    </row>
    <row r="40" spans="1:35" ht="33.75" customHeight="1">
      <c r="A40" s="7">
        <v>33</v>
      </c>
      <c r="B40" s="2" t="s">
        <v>30</v>
      </c>
      <c r="C40" s="14">
        <v>14.9092</v>
      </c>
      <c r="D40" s="14">
        <v>0</v>
      </c>
      <c r="E40" s="14">
        <f t="shared" si="0"/>
        <v>0</v>
      </c>
      <c r="F40" s="14">
        <v>5.5099</v>
      </c>
      <c r="G40" s="14">
        <v>0</v>
      </c>
      <c r="H40" s="14">
        <f t="shared" si="1"/>
        <v>0</v>
      </c>
      <c r="I40" s="14">
        <v>3.9857</v>
      </c>
      <c r="J40" s="14">
        <v>10.175700000000001</v>
      </c>
      <c r="K40" s="14">
        <f t="shared" si="17"/>
        <v>255.30521614772815</v>
      </c>
      <c r="L40" s="14">
        <f t="shared" si="19"/>
        <v>24.404800000000002</v>
      </c>
      <c r="M40" s="14">
        <f t="shared" si="20"/>
        <v>10.175700000000001</v>
      </c>
      <c r="N40" s="14">
        <f t="shared" si="5"/>
        <v>41.695486133875306</v>
      </c>
      <c r="O40" s="14">
        <v>3.7378</v>
      </c>
      <c r="P40" s="14">
        <v>0</v>
      </c>
      <c r="Q40" s="14">
        <f t="shared" si="6"/>
        <v>0</v>
      </c>
      <c r="R40" s="14">
        <f t="shared" si="21"/>
        <v>28.142600000000002</v>
      </c>
      <c r="S40" s="14">
        <f t="shared" si="22"/>
        <v>10.175700000000001</v>
      </c>
      <c r="T40" s="14">
        <f t="shared" si="9"/>
        <v>36.157640019045864</v>
      </c>
      <c r="U40" s="14">
        <v>33.112499999999997</v>
      </c>
      <c r="V40" s="14">
        <v>210.44990000000001</v>
      </c>
      <c r="W40" s="14">
        <f t="shared" si="10"/>
        <v>635.5602869007173</v>
      </c>
      <c r="X40" s="14">
        <v>3.8906999999999998</v>
      </c>
      <c r="Y40" s="14">
        <v>0</v>
      </c>
      <c r="Z40" s="14">
        <f t="shared" si="11"/>
        <v>0</v>
      </c>
      <c r="AA40" s="14">
        <v>11.103</v>
      </c>
      <c r="AB40" s="14">
        <v>0</v>
      </c>
      <c r="AC40" s="14">
        <f t="shared" si="12"/>
        <v>0</v>
      </c>
      <c r="AD40" s="14">
        <v>53.032699999999998</v>
      </c>
      <c r="AE40" s="14">
        <v>0</v>
      </c>
      <c r="AF40" s="14">
        <f t="shared" si="13"/>
        <v>0</v>
      </c>
      <c r="AG40" s="14">
        <f t="shared" si="14"/>
        <v>129.28149999999999</v>
      </c>
      <c r="AH40" s="14">
        <f t="shared" si="15"/>
        <v>220.62560000000002</v>
      </c>
      <c r="AI40" s="14">
        <f t="shared" si="16"/>
        <v>170.65519815286797</v>
      </c>
    </row>
    <row r="41" spans="1:35" ht="33.75" customHeight="1">
      <c r="A41" s="7">
        <v>34</v>
      </c>
      <c r="B41" s="2" t="s">
        <v>31</v>
      </c>
      <c r="C41" s="14">
        <v>1.64</v>
      </c>
      <c r="D41" s="14">
        <v>0</v>
      </c>
      <c r="E41" s="14">
        <f t="shared" si="0"/>
        <v>0</v>
      </c>
      <c r="F41" s="14">
        <v>1.2747999999999999</v>
      </c>
      <c r="G41" s="14">
        <v>0</v>
      </c>
      <c r="H41" s="14">
        <f t="shared" si="1"/>
        <v>0</v>
      </c>
      <c r="I41" s="14">
        <v>0.90200000000000002</v>
      </c>
      <c r="J41" s="14">
        <v>0</v>
      </c>
      <c r="K41" s="14">
        <f t="shared" si="17"/>
        <v>0</v>
      </c>
      <c r="L41" s="14">
        <f t="shared" si="19"/>
        <v>3.8167999999999997</v>
      </c>
      <c r="M41" s="14">
        <f t="shared" si="20"/>
        <v>0</v>
      </c>
      <c r="N41" s="14">
        <f t="shared" si="5"/>
        <v>0</v>
      </c>
      <c r="O41" s="14">
        <v>0.2</v>
      </c>
      <c r="P41" s="14">
        <v>0</v>
      </c>
      <c r="Q41" s="14">
        <f t="shared" si="6"/>
        <v>0</v>
      </c>
      <c r="R41" s="14">
        <f t="shared" si="21"/>
        <v>4.0167999999999999</v>
      </c>
      <c r="S41" s="14">
        <f t="shared" si="22"/>
        <v>0</v>
      </c>
      <c r="T41" s="14">
        <f t="shared" si="9"/>
        <v>0</v>
      </c>
      <c r="U41" s="14">
        <v>7.2060000000000004</v>
      </c>
      <c r="V41" s="14">
        <v>0</v>
      </c>
      <c r="W41" s="14">
        <f t="shared" si="10"/>
        <v>0</v>
      </c>
      <c r="X41" s="14">
        <v>1.6731</v>
      </c>
      <c r="Y41" s="14">
        <v>0</v>
      </c>
      <c r="Z41" s="14">
        <f t="shared" si="11"/>
        <v>0</v>
      </c>
      <c r="AA41" s="14">
        <v>5.8936999999999999</v>
      </c>
      <c r="AB41" s="14">
        <v>0</v>
      </c>
      <c r="AC41" s="14">
        <f t="shared" si="12"/>
        <v>0</v>
      </c>
      <c r="AD41" s="14">
        <v>38.406500000000001</v>
      </c>
      <c r="AE41" s="14">
        <v>0</v>
      </c>
      <c r="AF41" s="14">
        <f t="shared" si="13"/>
        <v>0</v>
      </c>
      <c r="AG41" s="14">
        <f t="shared" si="14"/>
        <v>57.196100000000001</v>
      </c>
      <c r="AH41" s="14">
        <f t="shared" si="15"/>
        <v>0</v>
      </c>
      <c r="AI41" s="14">
        <f t="shared" si="16"/>
        <v>0</v>
      </c>
    </row>
    <row r="42" spans="1:35" ht="33.75" customHeight="1">
      <c r="A42" s="7">
        <v>35</v>
      </c>
      <c r="B42" s="2" t="s">
        <v>32</v>
      </c>
      <c r="C42" s="14">
        <v>2.6316000000000002</v>
      </c>
      <c r="D42" s="14">
        <v>0</v>
      </c>
      <c r="E42" s="14">
        <f t="shared" si="0"/>
        <v>0</v>
      </c>
      <c r="F42" s="14">
        <v>1.6903999999999999</v>
      </c>
      <c r="G42" s="14">
        <v>5.6002999999999998</v>
      </c>
      <c r="H42" s="14">
        <f t="shared" si="1"/>
        <v>331.30028395646002</v>
      </c>
      <c r="I42" s="14">
        <v>2.2692999999999999</v>
      </c>
      <c r="J42" s="14">
        <v>0.75800000000000001</v>
      </c>
      <c r="K42" s="14">
        <f t="shared" si="17"/>
        <v>33.402370775128901</v>
      </c>
      <c r="L42" s="14">
        <f t="shared" si="19"/>
        <v>6.5913000000000004</v>
      </c>
      <c r="M42" s="14">
        <f t="shared" si="20"/>
        <v>6.3582999999999998</v>
      </c>
      <c r="N42" s="14">
        <f t="shared" si="5"/>
        <v>96.465037246066771</v>
      </c>
      <c r="O42" s="14">
        <v>0.50700000000000001</v>
      </c>
      <c r="P42" s="14">
        <v>0</v>
      </c>
      <c r="Q42" s="14">
        <f t="shared" si="6"/>
        <v>0</v>
      </c>
      <c r="R42" s="14">
        <f t="shared" si="21"/>
        <v>7.0983000000000001</v>
      </c>
      <c r="S42" s="14">
        <f t="shared" si="22"/>
        <v>6.3582999999999998</v>
      </c>
      <c r="T42" s="14">
        <f t="shared" si="9"/>
        <v>89.574968654466559</v>
      </c>
      <c r="U42" s="14">
        <v>4.3224</v>
      </c>
      <c r="V42" s="14">
        <v>0.95399999999999996</v>
      </c>
      <c r="W42" s="14">
        <f t="shared" si="10"/>
        <v>22.071071626873959</v>
      </c>
      <c r="X42" s="14">
        <v>0.61</v>
      </c>
      <c r="Y42" s="14">
        <v>0.1701</v>
      </c>
      <c r="Z42" s="14">
        <f t="shared" si="11"/>
        <v>27.885245901639344</v>
      </c>
      <c r="AA42" s="14">
        <v>2.0815000000000001</v>
      </c>
      <c r="AB42" s="14">
        <v>3.0811000000000002</v>
      </c>
      <c r="AC42" s="14">
        <f t="shared" si="12"/>
        <v>148.02306029305788</v>
      </c>
      <c r="AD42" s="14">
        <v>10.353199999999999</v>
      </c>
      <c r="AE42" s="14">
        <v>5.7023000000000001</v>
      </c>
      <c r="AF42" s="14">
        <f t="shared" si="13"/>
        <v>55.077657149480366</v>
      </c>
      <c r="AG42" s="14">
        <f t="shared" si="14"/>
        <v>24.465399999999999</v>
      </c>
      <c r="AH42" s="14">
        <f t="shared" si="15"/>
        <v>16.265799999999999</v>
      </c>
      <c r="AI42" s="14">
        <f t="shared" si="16"/>
        <v>66.484913387886564</v>
      </c>
    </row>
    <row r="43" spans="1:35" ht="33.75" customHeight="1">
      <c r="A43" s="7">
        <v>36</v>
      </c>
      <c r="B43" s="2" t="s">
        <v>33</v>
      </c>
      <c r="C43" s="14">
        <v>0.62</v>
      </c>
      <c r="D43" s="14">
        <v>9.5649999999999995</v>
      </c>
      <c r="E43" s="14">
        <f t="shared" si="0"/>
        <v>1542.7419354838707</v>
      </c>
      <c r="F43" s="14">
        <v>2.15</v>
      </c>
      <c r="G43" s="14">
        <v>1.07</v>
      </c>
      <c r="H43" s="14">
        <f t="shared" si="1"/>
        <v>49.767441860465119</v>
      </c>
      <c r="I43" s="14">
        <v>0.73</v>
      </c>
      <c r="J43" s="14">
        <v>2.7284999999999999</v>
      </c>
      <c r="K43" s="14">
        <f t="shared" si="17"/>
        <v>373.76712328767121</v>
      </c>
      <c r="L43" s="14">
        <f t="shared" si="19"/>
        <v>3.5</v>
      </c>
      <c r="M43" s="14">
        <f t="shared" si="20"/>
        <v>13.3635</v>
      </c>
      <c r="N43" s="14">
        <f t="shared" si="5"/>
        <v>381.81428571428569</v>
      </c>
      <c r="O43" s="14">
        <v>0.2</v>
      </c>
      <c r="P43" s="14">
        <v>0</v>
      </c>
      <c r="Q43" s="14">
        <f t="shared" si="6"/>
        <v>0</v>
      </c>
      <c r="R43" s="14">
        <f t="shared" si="21"/>
        <v>3.7</v>
      </c>
      <c r="S43" s="14">
        <f t="shared" si="22"/>
        <v>13.3635</v>
      </c>
      <c r="T43" s="14">
        <f t="shared" si="9"/>
        <v>361.17567567567568</v>
      </c>
      <c r="U43" s="14">
        <v>2.2612000000000001</v>
      </c>
      <c r="V43" s="14">
        <v>0</v>
      </c>
      <c r="W43" s="14">
        <f t="shared" si="10"/>
        <v>0</v>
      </c>
      <c r="X43" s="14">
        <v>0.74119999999999997</v>
      </c>
      <c r="Y43" s="14">
        <v>0.26800000000000002</v>
      </c>
      <c r="Z43" s="14">
        <f t="shared" si="11"/>
        <v>36.157582298974638</v>
      </c>
      <c r="AA43" s="14">
        <v>3.6823999999999999</v>
      </c>
      <c r="AB43" s="14">
        <v>4.9615</v>
      </c>
      <c r="AC43" s="14">
        <f t="shared" si="12"/>
        <v>134.73549858787749</v>
      </c>
      <c r="AD43" s="14">
        <v>15.7346</v>
      </c>
      <c r="AE43" s="14">
        <v>0</v>
      </c>
      <c r="AF43" s="14">
        <f t="shared" si="13"/>
        <v>0</v>
      </c>
      <c r="AG43" s="14">
        <f t="shared" si="14"/>
        <v>26.119399999999999</v>
      </c>
      <c r="AH43" s="14">
        <f t="shared" si="15"/>
        <v>18.593</v>
      </c>
      <c r="AI43" s="14">
        <f t="shared" si="16"/>
        <v>71.184636706815624</v>
      </c>
    </row>
    <row r="44" spans="1:35" ht="33.75" customHeight="1">
      <c r="A44" s="7">
        <v>37</v>
      </c>
      <c r="B44" s="2" t="s">
        <v>34</v>
      </c>
      <c r="C44" s="14">
        <v>1.9863</v>
      </c>
      <c r="D44" s="14">
        <v>0</v>
      </c>
      <c r="E44" s="14">
        <f t="shared" si="0"/>
        <v>0</v>
      </c>
      <c r="F44" s="14">
        <v>1.1614</v>
      </c>
      <c r="G44" s="14">
        <v>16.437799999999999</v>
      </c>
      <c r="H44" s="14">
        <f t="shared" si="1"/>
        <v>1415.3435508868606</v>
      </c>
      <c r="I44" s="14">
        <v>1.0279</v>
      </c>
      <c r="J44" s="14">
        <v>0</v>
      </c>
      <c r="K44" s="14">
        <f t="shared" si="17"/>
        <v>0</v>
      </c>
      <c r="L44" s="14">
        <f t="shared" si="19"/>
        <v>4.1756000000000002</v>
      </c>
      <c r="M44" s="14">
        <f t="shared" si="20"/>
        <v>16.437799999999999</v>
      </c>
      <c r="N44" s="14">
        <f t="shared" si="5"/>
        <v>393.66318612893951</v>
      </c>
      <c r="O44" s="14">
        <v>0.64910000000000001</v>
      </c>
      <c r="P44" s="14">
        <v>0.18229999999999999</v>
      </c>
      <c r="Q44" s="14">
        <f t="shared" si="6"/>
        <v>28.085040825758739</v>
      </c>
      <c r="R44" s="14">
        <f t="shared" si="21"/>
        <v>4.8247</v>
      </c>
      <c r="S44" s="14">
        <f t="shared" si="22"/>
        <v>16.620100000000001</v>
      </c>
      <c r="T44" s="14">
        <f t="shared" si="9"/>
        <v>344.47944949945077</v>
      </c>
      <c r="U44" s="14">
        <v>9.9918999999999993</v>
      </c>
      <c r="V44" s="14">
        <v>34.519500000000001</v>
      </c>
      <c r="W44" s="14">
        <f t="shared" si="10"/>
        <v>345.474834616039</v>
      </c>
      <c r="X44" s="14">
        <v>0.8054</v>
      </c>
      <c r="Y44" s="14">
        <v>0</v>
      </c>
      <c r="Z44" s="14">
        <f t="shared" si="11"/>
        <v>0</v>
      </c>
      <c r="AA44" s="14">
        <v>2.3921999999999999</v>
      </c>
      <c r="AB44" s="14">
        <v>0</v>
      </c>
      <c r="AC44" s="14">
        <f t="shared" si="12"/>
        <v>0</v>
      </c>
      <c r="AD44" s="14">
        <v>16.3477</v>
      </c>
      <c r="AE44" s="14">
        <v>0</v>
      </c>
      <c r="AF44" s="14">
        <f t="shared" si="13"/>
        <v>0</v>
      </c>
      <c r="AG44" s="14">
        <f t="shared" si="14"/>
        <v>34.361899999999999</v>
      </c>
      <c r="AH44" s="14">
        <f t="shared" si="15"/>
        <v>51.139600000000002</v>
      </c>
      <c r="AI44" s="14">
        <f t="shared" si="16"/>
        <v>148.82646186619485</v>
      </c>
    </row>
    <row r="45" spans="1:35" ht="33.75" customHeight="1">
      <c r="A45" s="7">
        <v>38</v>
      </c>
      <c r="B45" s="2" t="s">
        <v>35</v>
      </c>
      <c r="C45" s="14">
        <v>0</v>
      </c>
      <c r="D45" s="14">
        <v>0</v>
      </c>
      <c r="E45" s="14" t="e">
        <f t="shared" si="0"/>
        <v>#DIV/0!</v>
      </c>
      <c r="F45" s="14">
        <v>0</v>
      </c>
      <c r="G45" s="14">
        <v>0</v>
      </c>
      <c r="H45" s="14" t="e">
        <f t="shared" si="1"/>
        <v>#DIV/0!</v>
      </c>
      <c r="I45" s="14">
        <v>0.12</v>
      </c>
      <c r="J45" s="14">
        <v>0</v>
      </c>
      <c r="K45" s="14">
        <f t="shared" si="17"/>
        <v>0</v>
      </c>
      <c r="L45" s="14">
        <f t="shared" si="19"/>
        <v>0.12</v>
      </c>
      <c r="M45" s="14">
        <f t="shared" si="20"/>
        <v>0</v>
      </c>
      <c r="N45" s="14">
        <f t="shared" si="5"/>
        <v>0</v>
      </c>
      <c r="O45" s="14">
        <v>0</v>
      </c>
      <c r="P45" s="14">
        <v>0</v>
      </c>
      <c r="Q45" s="14" t="e">
        <f t="shared" si="6"/>
        <v>#DIV/0!</v>
      </c>
      <c r="R45" s="14">
        <f t="shared" si="21"/>
        <v>0.12</v>
      </c>
      <c r="S45" s="14">
        <f t="shared" si="22"/>
        <v>0</v>
      </c>
      <c r="T45" s="14">
        <f t="shared" si="9"/>
        <v>0</v>
      </c>
      <c r="U45" s="14">
        <v>1</v>
      </c>
      <c r="V45" s="14">
        <v>0</v>
      </c>
      <c r="W45" s="14">
        <f t="shared" si="10"/>
        <v>0</v>
      </c>
      <c r="X45" s="14">
        <v>0</v>
      </c>
      <c r="Y45" s="14">
        <v>0</v>
      </c>
      <c r="Z45" s="14" t="e">
        <f t="shared" si="11"/>
        <v>#DIV/0!</v>
      </c>
      <c r="AA45" s="14">
        <v>0.5</v>
      </c>
      <c r="AB45" s="14">
        <v>0</v>
      </c>
      <c r="AC45" s="14">
        <f t="shared" si="12"/>
        <v>0</v>
      </c>
      <c r="AD45" s="14">
        <v>4.0999999999999996</v>
      </c>
      <c r="AE45" s="14">
        <v>0.25159999999999999</v>
      </c>
      <c r="AF45" s="14">
        <f t="shared" si="13"/>
        <v>6.1365853658536595</v>
      </c>
      <c r="AG45" s="14">
        <f t="shared" si="14"/>
        <v>5.72</v>
      </c>
      <c r="AH45" s="14">
        <f t="shared" si="15"/>
        <v>0.25159999999999999</v>
      </c>
      <c r="AI45" s="14">
        <f t="shared" si="16"/>
        <v>4.3986013986013983</v>
      </c>
    </row>
    <row r="46" spans="1:35" ht="33.75" customHeight="1">
      <c r="A46" s="7">
        <v>39</v>
      </c>
      <c r="B46" s="2" t="s">
        <v>36</v>
      </c>
      <c r="C46" s="14">
        <v>0</v>
      </c>
      <c r="D46" s="14">
        <v>0</v>
      </c>
      <c r="E46" s="14" t="e">
        <f t="shared" si="0"/>
        <v>#DIV/0!</v>
      </c>
      <c r="F46" s="14">
        <v>0.2</v>
      </c>
      <c r="G46" s="14">
        <v>0</v>
      </c>
      <c r="H46" s="14">
        <f t="shared" si="1"/>
        <v>0</v>
      </c>
      <c r="I46" s="14">
        <v>0.2</v>
      </c>
      <c r="J46" s="14">
        <v>2.4217</v>
      </c>
      <c r="K46" s="14">
        <f t="shared" si="17"/>
        <v>1210.8499999999999</v>
      </c>
      <c r="L46" s="14">
        <f t="shared" si="19"/>
        <v>0.4</v>
      </c>
      <c r="M46" s="14">
        <f t="shared" si="20"/>
        <v>2.4217</v>
      </c>
      <c r="N46" s="14">
        <f t="shared" si="5"/>
        <v>605.42499999999995</v>
      </c>
      <c r="O46" s="14">
        <v>0.2</v>
      </c>
      <c r="P46" s="14">
        <v>0.2</v>
      </c>
      <c r="Q46" s="14">
        <f t="shared" si="6"/>
        <v>100</v>
      </c>
      <c r="R46" s="14">
        <f t="shared" si="21"/>
        <v>0.60000000000000009</v>
      </c>
      <c r="S46" s="14">
        <f t="shared" si="22"/>
        <v>2.6217000000000001</v>
      </c>
      <c r="T46" s="14">
        <f t="shared" si="9"/>
        <v>436.94999999999993</v>
      </c>
      <c r="U46" s="14">
        <v>0</v>
      </c>
      <c r="V46" s="14">
        <v>16.6388</v>
      </c>
      <c r="W46" s="14" t="e">
        <f t="shared" si="10"/>
        <v>#DIV/0!</v>
      </c>
      <c r="X46" s="14">
        <v>0.3</v>
      </c>
      <c r="Y46" s="14">
        <v>0</v>
      </c>
      <c r="Z46" s="14">
        <f t="shared" si="11"/>
        <v>0</v>
      </c>
      <c r="AA46" s="14">
        <v>0.5</v>
      </c>
      <c r="AB46" s="14">
        <v>0.22869999999999999</v>
      </c>
      <c r="AC46" s="14">
        <f t="shared" si="12"/>
        <v>45.739999999999995</v>
      </c>
      <c r="AD46" s="14">
        <v>2.2029000000000001</v>
      </c>
      <c r="AE46" s="14">
        <v>2.1100000000000001E-2</v>
      </c>
      <c r="AF46" s="14">
        <f t="shared" si="13"/>
        <v>0.95782831721821249</v>
      </c>
      <c r="AG46" s="14">
        <f t="shared" si="14"/>
        <v>3.6029</v>
      </c>
      <c r="AH46" s="14">
        <f t="shared" si="15"/>
        <v>19.510300000000001</v>
      </c>
      <c r="AI46" s="14">
        <f t="shared" si="16"/>
        <v>541.51655610757996</v>
      </c>
    </row>
    <row r="47" spans="1:35" ht="33.75" customHeight="1">
      <c r="A47" s="7">
        <v>40</v>
      </c>
      <c r="B47" s="2" t="s">
        <v>98</v>
      </c>
      <c r="C47" s="14">
        <v>0</v>
      </c>
      <c r="D47" s="14">
        <v>0</v>
      </c>
      <c r="E47" s="14" t="e">
        <f t="shared" si="0"/>
        <v>#DIV/0!</v>
      </c>
      <c r="F47" s="14">
        <v>0</v>
      </c>
      <c r="G47" s="14">
        <v>0</v>
      </c>
      <c r="H47" s="14" t="e">
        <f t="shared" si="1"/>
        <v>#DIV/0!</v>
      </c>
      <c r="I47" s="14">
        <v>0</v>
      </c>
      <c r="J47" s="14">
        <v>127.6103</v>
      </c>
      <c r="K47" s="14" t="e">
        <f t="shared" si="17"/>
        <v>#DIV/0!</v>
      </c>
      <c r="L47" s="14">
        <f t="shared" si="19"/>
        <v>0</v>
      </c>
      <c r="M47" s="14">
        <f t="shared" si="20"/>
        <v>127.6103</v>
      </c>
      <c r="N47" s="14" t="e">
        <f t="shared" si="5"/>
        <v>#DIV/0!</v>
      </c>
      <c r="O47" s="14">
        <v>0</v>
      </c>
      <c r="P47" s="14">
        <v>0</v>
      </c>
      <c r="Q47" s="14" t="e">
        <f t="shared" si="6"/>
        <v>#DIV/0!</v>
      </c>
      <c r="R47" s="14">
        <f t="shared" si="21"/>
        <v>0</v>
      </c>
      <c r="S47" s="14">
        <f t="shared" si="22"/>
        <v>127.6103</v>
      </c>
      <c r="T47" s="14" t="e">
        <f t="shared" si="9"/>
        <v>#DIV/0!</v>
      </c>
      <c r="U47" s="14">
        <v>0</v>
      </c>
      <c r="V47" s="14">
        <v>0</v>
      </c>
      <c r="W47" s="14" t="e">
        <f t="shared" si="10"/>
        <v>#DIV/0!</v>
      </c>
      <c r="X47" s="14">
        <v>0</v>
      </c>
      <c r="Y47" s="14">
        <v>0</v>
      </c>
      <c r="Z47" s="14" t="e">
        <f t="shared" si="11"/>
        <v>#DIV/0!</v>
      </c>
      <c r="AA47" s="14">
        <v>0</v>
      </c>
      <c r="AB47" s="14">
        <v>0</v>
      </c>
      <c r="AC47" s="14" t="e">
        <f t="shared" si="12"/>
        <v>#DIV/0!</v>
      </c>
      <c r="AD47" s="14">
        <v>0</v>
      </c>
      <c r="AE47" s="14">
        <v>150</v>
      </c>
      <c r="AF47" s="14" t="e">
        <f t="shared" si="13"/>
        <v>#DIV/0!</v>
      </c>
      <c r="AG47" s="14">
        <f t="shared" si="14"/>
        <v>0</v>
      </c>
      <c r="AH47" s="14">
        <f t="shared" si="15"/>
        <v>277.6103</v>
      </c>
      <c r="AI47" s="14" t="e">
        <f t="shared" si="16"/>
        <v>#DIV/0!</v>
      </c>
    </row>
    <row r="48" spans="1:35" s="3" customFormat="1" ht="33.75" customHeight="1">
      <c r="A48" s="10"/>
      <c r="B48" s="4" t="s">
        <v>37</v>
      </c>
      <c r="C48" s="17">
        <f>SUM(C34:C47)</f>
        <v>340.93200000000002</v>
      </c>
      <c r="D48" s="17">
        <f t="shared" ref="D48:J48" si="23">SUM(D34:D47)</f>
        <v>352.75729999999999</v>
      </c>
      <c r="E48" s="17">
        <f t="shared" si="0"/>
        <v>103.46852158201634</v>
      </c>
      <c r="F48" s="17">
        <f t="shared" si="23"/>
        <v>166.38189999999997</v>
      </c>
      <c r="G48" s="17">
        <f t="shared" si="23"/>
        <v>538.71050000000002</v>
      </c>
      <c r="H48" s="17">
        <f t="shared" si="1"/>
        <v>323.77950967022258</v>
      </c>
      <c r="I48" s="17">
        <f t="shared" si="23"/>
        <v>132.00439999999995</v>
      </c>
      <c r="J48" s="17">
        <f t="shared" si="23"/>
        <v>201.13159999999999</v>
      </c>
      <c r="K48" s="14">
        <f t="shared" si="17"/>
        <v>152.36734533091328</v>
      </c>
      <c r="L48" s="17">
        <f>SUM(L34:L47)</f>
        <v>639.31830000000002</v>
      </c>
      <c r="M48" s="17">
        <f>SUM(M34:M47)</f>
        <v>1092.5994000000001</v>
      </c>
      <c r="N48" s="17">
        <f t="shared" si="5"/>
        <v>170.90069219041595</v>
      </c>
      <c r="O48" s="17">
        <f>SUM(O34:O47)</f>
        <v>77.304800000000014</v>
      </c>
      <c r="P48" s="17">
        <f>SUM(P34:P47)</f>
        <v>81.719399999999993</v>
      </c>
      <c r="Q48" s="17">
        <f t="shared" si="6"/>
        <v>105.71064151255804</v>
      </c>
      <c r="R48" s="17">
        <f>SUM(R34:R47)</f>
        <v>716.62310000000014</v>
      </c>
      <c r="S48" s="17">
        <f>SUM(S34:S47)</f>
        <v>1174.3188</v>
      </c>
      <c r="T48" s="17">
        <f t="shared" si="9"/>
        <v>163.86839888359722</v>
      </c>
      <c r="U48" s="17">
        <f>SUM(U34:U47)</f>
        <v>594.6241</v>
      </c>
      <c r="V48" s="17">
        <f>SUM(V34:V47)</f>
        <v>1011.7877</v>
      </c>
      <c r="W48" s="17">
        <f t="shared" si="10"/>
        <v>170.15585140259199</v>
      </c>
      <c r="X48" s="17">
        <f>SUM(X34:X47)</f>
        <v>91.981200000000015</v>
      </c>
      <c r="Y48" s="17">
        <f>SUM(Y34:Y47)</f>
        <v>1.3568</v>
      </c>
      <c r="Z48" s="17">
        <f t="shared" si="11"/>
        <v>1.4750840389122992</v>
      </c>
      <c r="AA48" s="17">
        <f>SUM(AA34:AA47)</f>
        <v>207.09910000000002</v>
      </c>
      <c r="AB48" s="17">
        <f>SUM(AB34:AB47)</f>
        <v>148.0608</v>
      </c>
      <c r="AC48" s="17">
        <f t="shared" si="12"/>
        <v>71.492729809062411</v>
      </c>
      <c r="AD48" s="17">
        <f>SUM(AD34:AD47)</f>
        <v>717.68610000000012</v>
      </c>
      <c r="AE48" s="17">
        <f>SUM(AE34:AE47)</f>
        <v>245.3931</v>
      </c>
      <c r="AF48" s="17">
        <f t="shared" si="13"/>
        <v>34.192260376785889</v>
      </c>
      <c r="AG48" s="17">
        <f>SUM(AG34:AG47)</f>
        <v>2328.0175999999997</v>
      </c>
      <c r="AH48" s="17">
        <f>SUM(AH34:AH47)</f>
        <v>2580.9171999999999</v>
      </c>
      <c r="AI48" s="17">
        <f t="shared" si="16"/>
        <v>110.86330275166306</v>
      </c>
    </row>
    <row r="49" spans="1:35" ht="33.75" customHeight="1">
      <c r="A49" s="7">
        <v>41</v>
      </c>
      <c r="B49" s="2" t="s">
        <v>38</v>
      </c>
      <c r="C49" s="14">
        <v>1316.1121000000001</v>
      </c>
      <c r="D49" s="14">
        <v>530.6454</v>
      </c>
      <c r="E49" s="14">
        <f t="shared" si="0"/>
        <v>40.319164302189762</v>
      </c>
      <c r="F49" s="14">
        <v>395.84949999999998</v>
      </c>
      <c r="G49" s="14">
        <v>30.555900000000001</v>
      </c>
      <c r="H49" s="14">
        <f t="shared" si="1"/>
        <v>7.7190700000884185</v>
      </c>
      <c r="I49" s="14">
        <v>319.8689</v>
      </c>
      <c r="J49" s="14">
        <v>36.871200000000002</v>
      </c>
      <c r="K49" s="14">
        <f t="shared" ref="K49:K54" si="24">(J49/I49)*100</f>
        <v>11.526972456528286</v>
      </c>
      <c r="L49" s="14">
        <f>SUM(C49,F49,I49)</f>
        <v>2031.8305</v>
      </c>
      <c r="M49" s="14">
        <f>SUM(D49,G49,J49)</f>
        <v>598.07249999999999</v>
      </c>
      <c r="N49" s="14">
        <f t="shared" si="5"/>
        <v>29.435157115714127</v>
      </c>
      <c r="O49" s="14">
        <v>74.049099999999996</v>
      </c>
      <c r="P49" s="14">
        <v>51.046199999999999</v>
      </c>
      <c r="Q49" s="14">
        <f t="shared" si="6"/>
        <v>68.935611641464916</v>
      </c>
      <c r="R49" s="14">
        <f>SUM(L49,O49)</f>
        <v>2105.8796000000002</v>
      </c>
      <c r="S49" s="14">
        <f t="shared" si="8"/>
        <v>649.11869999999999</v>
      </c>
      <c r="T49" s="14">
        <f t="shared" si="9"/>
        <v>30.824112641577418</v>
      </c>
      <c r="U49" s="14">
        <v>592.59140000000002</v>
      </c>
      <c r="V49" s="14">
        <v>746.07799999999997</v>
      </c>
      <c r="W49" s="14">
        <f t="shared" si="10"/>
        <v>125.9009158755932</v>
      </c>
      <c r="X49" s="14">
        <v>85.923500000000004</v>
      </c>
      <c r="Y49" s="14">
        <v>6.4119000000000002</v>
      </c>
      <c r="Z49" s="14">
        <f t="shared" si="11"/>
        <v>7.4623356823220659</v>
      </c>
      <c r="AA49" s="14">
        <v>242.53229999999999</v>
      </c>
      <c r="AB49" s="14">
        <v>26.679400000000001</v>
      </c>
      <c r="AC49" s="14">
        <f t="shared" si="12"/>
        <v>11.000349231834276</v>
      </c>
      <c r="AD49" s="14">
        <v>812.7672</v>
      </c>
      <c r="AE49" s="14">
        <v>716.09550000000002</v>
      </c>
      <c r="AF49" s="14">
        <f t="shared" si="13"/>
        <v>88.10585614183249</v>
      </c>
      <c r="AG49" s="14">
        <f t="shared" si="14"/>
        <v>3839.6940000000004</v>
      </c>
      <c r="AH49" s="14">
        <f t="shared" si="15"/>
        <v>2144.3834999999999</v>
      </c>
      <c r="AI49" s="14">
        <f t="shared" si="16"/>
        <v>55.847770681726196</v>
      </c>
    </row>
    <row r="50" spans="1:35" ht="33.75" customHeight="1">
      <c r="A50" s="7">
        <v>42</v>
      </c>
      <c r="B50" s="2" t="s">
        <v>39</v>
      </c>
      <c r="C50" s="14">
        <v>1508.4456</v>
      </c>
      <c r="D50" s="14">
        <v>632.96799999999996</v>
      </c>
      <c r="E50" s="14">
        <f t="shared" si="0"/>
        <v>41.961606040018943</v>
      </c>
      <c r="F50" s="14">
        <v>395.35140000000001</v>
      </c>
      <c r="G50" s="14">
        <v>42.323799999999999</v>
      </c>
      <c r="H50" s="14">
        <f t="shared" si="1"/>
        <v>10.705362368768643</v>
      </c>
      <c r="I50" s="14">
        <v>313.13979999999998</v>
      </c>
      <c r="J50" s="14">
        <v>73.864800000000002</v>
      </c>
      <c r="K50" s="14">
        <f t="shared" si="24"/>
        <v>23.588441967453516</v>
      </c>
      <c r="L50" s="14">
        <f>SUM(C50,F50,I50)</f>
        <v>2216.9367999999999</v>
      </c>
      <c r="M50" s="14">
        <f>SUM(D50,G50,J50)</f>
        <v>749.15660000000003</v>
      </c>
      <c r="N50" s="14">
        <f t="shared" si="5"/>
        <v>33.792420244005157</v>
      </c>
      <c r="O50" s="14">
        <v>29.864899999999999</v>
      </c>
      <c r="P50" s="14">
        <v>0</v>
      </c>
      <c r="Q50" s="14">
        <f t="shared" si="6"/>
        <v>0</v>
      </c>
      <c r="R50" s="14">
        <f>SUM(L50,O50)</f>
        <v>2246.8017</v>
      </c>
      <c r="S50" s="14">
        <f t="shared" si="8"/>
        <v>749.15660000000003</v>
      </c>
      <c r="T50" s="14">
        <f t="shared" si="9"/>
        <v>33.343245200499894</v>
      </c>
      <c r="U50" s="14">
        <v>246.8228</v>
      </c>
      <c r="V50" s="14">
        <v>826.53679999999997</v>
      </c>
      <c r="W50" s="14">
        <f t="shared" si="10"/>
        <v>334.87052249630096</v>
      </c>
      <c r="X50" s="14">
        <v>45.257899999999999</v>
      </c>
      <c r="Y50" s="14">
        <v>1.1293</v>
      </c>
      <c r="Z50" s="14">
        <f t="shared" si="11"/>
        <v>2.4952549720601263</v>
      </c>
      <c r="AA50" s="14">
        <v>118.7109</v>
      </c>
      <c r="AB50" s="14">
        <v>38.1736</v>
      </c>
      <c r="AC50" s="14">
        <f t="shared" si="12"/>
        <v>32.156777515796783</v>
      </c>
      <c r="AD50" s="14">
        <v>422.60180000000003</v>
      </c>
      <c r="AE50" s="14">
        <v>33.7712</v>
      </c>
      <c r="AF50" s="14">
        <f t="shared" si="13"/>
        <v>7.9912579643532045</v>
      </c>
      <c r="AG50" s="14">
        <f t="shared" si="14"/>
        <v>3080.1950999999999</v>
      </c>
      <c r="AH50" s="14">
        <f t="shared" si="15"/>
        <v>1648.7675000000002</v>
      </c>
      <c r="AI50" s="14">
        <f t="shared" si="16"/>
        <v>53.528021650316894</v>
      </c>
    </row>
    <row r="51" spans="1:35" s="3" customFormat="1" ht="33.75" customHeight="1">
      <c r="A51" s="10"/>
      <c r="B51" s="4" t="s">
        <v>40</v>
      </c>
      <c r="C51" s="17">
        <f>SUM(C49:C50)</f>
        <v>2824.5577000000003</v>
      </c>
      <c r="D51" s="17">
        <f t="shared" ref="D51:AH51" si="25">SUM(D49:D50)</f>
        <v>1163.6134</v>
      </c>
      <c r="E51" s="17">
        <f t="shared" si="0"/>
        <v>41.196304823229482</v>
      </c>
      <c r="F51" s="17">
        <f t="shared" si="25"/>
        <v>791.20090000000005</v>
      </c>
      <c r="G51" s="17">
        <f t="shared" si="25"/>
        <v>72.8797</v>
      </c>
      <c r="H51" s="17">
        <f t="shared" si="1"/>
        <v>9.2112761752419647</v>
      </c>
      <c r="I51" s="17">
        <f t="shared" si="25"/>
        <v>633.00869999999998</v>
      </c>
      <c r="J51" s="17">
        <f t="shared" si="25"/>
        <v>110.736</v>
      </c>
      <c r="K51" s="17">
        <f t="shared" si="24"/>
        <v>17.493598429215904</v>
      </c>
      <c r="L51" s="17">
        <f t="shared" si="25"/>
        <v>4248.7672999999995</v>
      </c>
      <c r="M51" s="17">
        <f t="shared" si="25"/>
        <v>1347.2291</v>
      </c>
      <c r="N51" s="17">
        <f t="shared" si="5"/>
        <v>31.708705251991564</v>
      </c>
      <c r="O51" s="17">
        <f t="shared" si="25"/>
        <v>103.91399999999999</v>
      </c>
      <c r="P51" s="17">
        <f t="shared" si="25"/>
        <v>51.046199999999999</v>
      </c>
      <c r="Q51" s="17">
        <f t="shared" si="6"/>
        <v>49.123505976095622</v>
      </c>
      <c r="R51" s="17">
        <f t="shared" si="25"/>
        <v>4352.6813000000002</v>
      </c>
      <c r="S51" s="17">
        <f t="shared" si="25"/>
        <v>1398.2753</v>
      </c>
      <c r="T51" s="17">
        <f t="shared" si="9"/>
        <v>32.124458549262499</v>
      </c>
      <c r="U51" s="17">
        <f t="shared" si="25"/>
        <v>839.41420000000005</v>
      </c>
      <c r="V51" s="17">
        <f t="shared" si="25"/>
        <v>1572.6147999999998</v>
      </c>
      <c r="W51" s="17">
        <f t="shared" si="10"/>
        <v>187.34669963886716</v>
      </c>
      <c r="X51" s="17">
        <f t="shared" si="25"/>
        <v>131.1814</v>
      </c>
      <c r="Y51" s="17">
        <f t="shared" si="25"/>
        <v>7.5411999999999999</v>
      </c>
      <c r="Z51" s="17">
        <f t="shared" si="11"/>
        <v>5.7486808343255982</v>
      </c>
      <c r="AA51" s="17">
        <f t="shared" si="25"/>
        <v>361.2432</v>
      </c>
      <c r="AB51" s="17">
        <f t="shared" si="25"/>
        <v>64.853000000000009</v>
      </c>
      <c r="AC51" s="17">
        <f t="shared" si="12"/>
        <v>17.952725476908636</v>
      </c>
      <c r="AD51" s="17">
        <f t="shared" si="25"/>
        <v>1235.3690000000001</v>
      </c>
      <c r="AE51" s="17">
        <f t="shared" si="25"/>
        <v>749.86670000000004</v>
      </c>
      <c r="AF51" s="17">
        <f t="shared" si="13"/>
        <v>60.699815196916873</v>
      </c>
      <c r="AG51" s="17">
        <f t="shared" si="25"/>
        <v>6919.8891000000003</v>
      </c>
      <c r="AH51" s="17">
        <f t="shared" si="25"/>
        <v>3793.1509999999998</v>
      </c>
      <c r="AI51" s="17">
        <f t="shared" si="16"/>
        <v>54.815199278265879</v>
      </c>
    </row>
    <row r="52" spans="1:35" s="3" customFormat="1" ht="33.75" customHeight="1">
      <c r="A52" s="10"/>
      <c r="B52" s="4" t="s">
        <v>41</v>
      </c>
      <c r="C52" s="17">
        <f>SUM(C33,C48,C51)</f>
        <v>8315.1189999999988</v>
      </c>
      <c r="D52" s="17">
        <f>SUM(D33,D48,D51)</f>
        <v>4540.8886999999995</v>
      </c>
      <c r="E52" s="17">
        <f t="shared" si="0"/>
        <v>54.610026627400046</v>
      </c>
      <c r="F52" s="17">
        <f>SUM(F33,F48,F51)</f>
        <v>2834.5177000000003</v>
      </c>
      <c r="G52" s="17">
        <f>SUM(G33,G48,G51)</f>
        <v>1325.4108000000001</v>
      </c>
      <c r="H52" s="17">
        <f t="shared" si="1"/>
        <v>46.759658618466197</v>
      </c>
      <c r="I52" s="17">
        <f>SUM(I33,I48,I51)</f>
        <v>2277.6471999999999</v>
      </c>
      <c r="J52" s="17">
        <f>SUM(J33,J48,J51)</f>
        <v>866.41960000000006</v>
      </c>
      <c r="K52" s="17">
        <f t="shared" si="24"/>
        <v>38.040114377678862</v>
      </c>
      <c r="L52" s="17">
        <f>SUM(L33,L48,L51)</f>
        <v>13427.283899999999</v>
      </c>
      <c r="M52" s="17">
        <f>SUM(M33,M48,M51)</f>
        <v>6732.7191000000003</v>
      </c>
      <c r="N52" s="17">
        <f t="shared" si="5"/>
        <v>50.142077505339714</v>
      </c>
      <c r="O52" s="17">
        <f>SUM(O33,O48,O51)</f>
        <v>690.995</v>
      </c>
      <c r="P52" s="17">
        <f>SUM(P33,P48,P51)</f>
        <v>1101.9313999999999</v>
      </c>
      <c r="Q52" s="17">
        <f t="shared" si="6"/>
        <v>159.47024218699121</v>
      </c>
      <c r="R52" s="17">
        <f>SUM(R33,R48,R51)</f>
        <v>14118.278900000001</v>
      </c>
      <c r="S52" s="17">
        <f>SUM(S33,S48,S51)</f>
        <v>7834.6504999999988</v>
      </c>
      <c r="T52" s="17">
        <f t="shared" si="9"/>
        <v>55.492957431234757</v>
      </c>
      <c r="U52" s="17">
        <f>SUM(U33,U48,U51)</f>
        <v>5542.9886000000006</v>
      </c>
      <c r="V52" s="17">
        <f>SUM(V33,V48,V51)</f>
        <v>8005.9997999999996</v>
      </c>
      <c r="W52" s="17">
        <f t="shared" si="10"/>
        <v>144.43471523647005</v>
      </c>
      <c r="X52" s="17">
        <f>SUM(X33,X48,X51)</f>
        <v>978.15959999999995</v>
      </c>
      <c r="Y52" s="17">
        <f>SUM(Y33,Y48,Y51)</f>
        <v>236.6968</v>
      </c>
      <c r="Z52" s="17">
        <f t="shared" si="11"/>
        <v>24.198177884263469</v>
      </c>
      <c r="AA52" s="17">
        <f>SUM(AA33,AA48,AA51)</f>
        <v>2165.8597999999997</v>
      </c>
      <c r="AB52" s="17">
        <f>SUM(AB33,AB48,AB51)</f>
        <v>1281.7238</v>
      </c>
      <c r="AC52" s="17">
        <f t="shared" si="12"/>
        <v>59.1785211582024</v>
      </c>
      <c r="AD52" s="17">
        <f>SUM(AD33,AD48,AD51)</f>
        <v>7541.9953000000005</v>
      </c>
      <c r="AE52" s="17">
        <f>SUM(AE33,AE48,AE51)</f>
        <v>3265.8285000000001</v>
      </c>
      <c r="AF52" s="17">
        <f t="shared" si="13"/>
        <v>43.301916404005183</v>
      </c>
      <c r="AG52" s="17">
        <f>SUM(AG33,AG48,AG51)</f>
        <v>30347.286200000002</v>
      </c>
      <c r="AH52" s="17">
        <f>SUM(AH33,AH48,AH51)</f>
        <v>20624.908199999998</v>
      </c>
      <c r="AI52" s="17">
        <f t="shared" si="16"/>
        <v>67.9629409498896</v>
      </c>
    </row>
    <row r="53" spans="1:35" ht="33.75" customHeight="1">
      <c r="A53" s="7">
        <v>43</v>
      </c>
      <c r="B53" s="2" t="s">
        <v>42</v>
      </c>
      <c r="C53" s="13">
        <v>6975.5002999999997</v>
      </c>
      <c r="D53" s="14">
        <v>6762.1360000000004</v>
      </c>
      <c r="E53" s="14">
        <f t="shared" si="0"/>
        <v>96.941233018081888</v>
      </c>
      <c r="F53" s="13">
        <v>535.98299999999995</v>
      </c>
      <c r="G53" s="14">
        <v>23.875800000000002</v>
      </c>
      <c r="H53" s="14">
        <f t="shared" si="1"/>
        <v>4.4545815818785304</v>
      </c>
      <c r="I53" s="13">
        <v>504.01429999999999</v>
      </c>
      <c r="J53" s="14">
        <v>18.736899999999999</v>
      </c>
      <c r="K53" s="14">
        <f t="shared" si="24"/>
        <v>3.7175334112544025</v>
      </c>
      <c r="L53" s="14">
        <f>SUM(C53,F53,I53)</f>
        <v>8015.4975999999997</v>
      </c>
      <c r="M53" s="14">
        <f>SUM(D53,G53,J53)</f>
        <v>6804.7487000000001</v>
      </c>
      <c r="N53" s="14">
        <f t="shared" si="5"/>
        <v>84.894900349043837</v>
      </c>
      <c r="O53" s="13">
        <v>841.58320000000003</v>
      </c>
      <c r="P53" s="14">
        <v>388.82909999999998</v>
      </c>
      <c r="Q53" s="14">
        <f t="shared" si="6"/>
        <v>46.202098616037006</v>
      </c>
      <c r="R53" s="14">
        <f>SUM(L53,O53)</f>
        <v>8857.0807999999997</v>
      </c>
      <c r="S53" s="14">
        <f t="shared" si="8"/>
        <v>7193.5778</v>
      </c>
      <c r="T53" s="14">
        <f t="shared" si="9"/>
        <v>81.218382923637776</v>
      </c>
      <c r="U53" s="13">
        <v>176.13939999999999</v>
      </c>
      <c r="V53" s="14">
        <v>32.600200000000001</v>
      </c>
      <c r="W53" s="14">
        <f t="shared" si="10"/>
        <v>18.50818158799224</v>
      </c>
      <c r="X53" s="13">
        <v>21.978100000000001</v>
      </c>
      <c r="Y53" s="14">
        <v>0</v>
      </c>
      <c r="Z53" s="14">
        <f t="shared" si="11"/>
        <v>0</v>
      </c>
      <c r="AA53" s="13">
        <v>60.051099999999998</v>
      </c>
      <c r="AB53" s="14">
        <v>9.3797999999999995</v>
      </c>
      <c r="AC53" s="14">
        <f t="shared" si="12"/>
        <v>15.619697224530441</v>
      </c>
      <c r="AD53" s="13">
        <v>538.49009999999998</v>
      </c>
      <c r="AE53" s="14">
        <v>153.7139</v>
      </c>
      <c r="AF53" s="14">
        <f t="shared" si="13"/>
        <v>28.545353015775031</v>
      </c>
      <c r="AG53" s="14">
        <f t="shared" si="14"/>
        <v>9653.7394999999997</v>
      </c>
      <c r="AH53" s="14">
        <f t="shared" si="15"/>
        <v>7389.2716999999993</v>
      </c>
      <c r="AI53" s="14">
        <f t="shared" si="16"/>
        <v>76.543102286942784</v>
      </c>
    </row>
    <row r="54" spans="1:35" s="3" customFormat="1" ht="33.75" customHeight="1">
      <c r="A54" s="10"/>
      <c r="B54" s="4" t="s">
        <v>43</v>
      </c>
      <c r="C54" s="17">
        <f>SUM(C52,C53)</f>
        <v>15290.619299999998</v>
      </c>
      <c r="D54" s="17">
        <f t="shared" ref="D54:AH54" si="26">SUM(D52,D53)</f>
        <v>11303.0247</v>
      </c>
      <c r="E54" s="17">
        <f t="shared" si="0"/>
        <v>73.921300885438967</v>
      </c>
      <c r="F54" s="17">
        <f t="shared" si="26"/>
        <v>3370.5007000000005</v>
      </c>
      <c r="G54" s="17">
        <f t="shared" si="26"/>
        <v>1349.2866000000001</v>
      </c>
      <c r="H54" s="17">
        <f t="shared" si="1"/>
        <v>40.032230226209414</v>
      </c>
      <c r="I54" s="17">
        <f t="shared" si="26"/>
        <v>2781.6614999999997</v>
      </c>
      <c r="J54" s="17">
        <f t="shared" si="26"/>
        <v>885.15650000000005</v>
      </c>
      <c r="K54" s="17">
        <f t="shared" si="24"/>
        <v>31.821143586306249</v>
      </c>
      <c r="L54" s="17">
        <f t="shared" si="26"/>
        <v>21442.781499999997</v>
      </c>
      <c r="M54" s="17">
        <f t="shared" si="26"/>
        <v>13537.4678</v>
      </c>
      <c r="N54" s="17">
        <f t="shared" si="5"/>
        <v>63.132983936808763</v>
      </c>
      <c r="O54" s="17">
        <f t="shared" si="26"/>
        <v>1532.5781999999999</v>
      </c>
      <c r="P54" s="17">
        <f t="shared" si="26"/>
        <v>1490.7604999999999</v>
      </c>
      <c r="Q54" s="17">
        <f t="shared" si="6"/>
        <v>97.271414926820697</v>
      </c>
      <c r="R54" s="17">
        <f t="shared" si="26"/>
        <v>22975.359700000001</v>
      </c>
      <c r="S54" s="17">
        <f t="shared" si="26"/>
        <v>15028.228299999999</v>
      </c>
      <c r="T54" s="17">
        <f t="shared" si="9"/>
        <v>65.410198126299619</v>
      </c>
      <c r="U54" s="17">
        <f t="shared" si="26"/>
        <v>5719.1280000000006</v>
      </c>
      <c r="V54" s="17">
        <f t="shared" si="26"/>
        <v>8038.5999999999995</v>
      </c>
      <c r="W54" s="17">
        <f t="shared" si="10"/>
        <v>140.55639251298447</v>
      </c>
      <c r="X54" s="17">
        <f t="shared" si="26"/>
        <v>1000.1377</v>
      </c>
      <c r="Y54" s="17">
        <f t="shared" si="26"/>
        <v>236.6968</v>
      </c>
      <c r="Z54" s="17">
        <f t="shared" si="11"/>
        <v>23.666421133809873</v>
      </c>
      <c r="AA54" s="17">
        <f t="shared" si="26"/>
        <v>2225.9108999999999</v>
      </c>
      <c r="AB54" s="17">
        <f t="shared" si="26"/>
        <v>1291.1035999999999</v>
      </c>
      <c r="AC54" s="17">
        <f t="shared" si="12"/>
        <v>58.003381896373298</v>
      </c>
      <c r="AD54" s="17">
        <f t="shared" si="26"/>
        <v>8080.4854000000005</v>
      </c>
      <c r="AE54" s="17">
        <f t="shared" si="26"/>
        <v>3419.5424000000003</v>
      </c>
      <c r="AF54" s="17">
        <f t="shared" si="13"/>
        <v>42.31852705284264</v>
      </c>
      <c r="AG54" s="17">
        <f t="shared" si="26"/>
        <v>40001.025699999998</v>
      </c>
      <c r="AH54" s="17">
        <f t="shared" si="26"/>
        <v>28014.179899999996</v>
      </c>
      <c r="AI54" s="17">
        <f t="shared" si="16"/>
        <v>70.03365391202955</v>
      </c>
    </row>
    <row r="58" spans="1:35">
      <c r="E58" s="1"/>
      <c r="H58" s="1"/>
      <c r="K58" s="1"/>
    </row>
    <row r="62" spans="1:35">
      <c r="N62" s="5"/>
    </row>
  </sheetData>
  <mergeCells count="18">
    <mergeCell ref="X4:AI4"/>
    <mergeCell ref="A5:B5"/>
    <mergeCell ref="U5:W5"/>
    <mergeCell ref="X5:Z5"/>
    <mergeCell ref="AH1:AI1"/>
    <mergeCell ref="A2:AI2"/>
    <mergeCell ref="A3:AI3"/>
    <mergeCell ref="A4:W4"/>
    <mergeCell ref="A33:B33"/>
    <mergeCell ref="AA5:AC5"/>
    <mergeCell ref="AD5:AF5"/>
    <mergeCell ref="AG5:AI5"/>
    <mergeCell ref="C5:E5"/>
    <mergeCell ref="F5:H5"/>
    <mergeCell ref="I5:K5"/>
    <mergeCell ref="L5:N5"/>
    <mergeCell ref="R5:T5"/>
    <mergeCell ref="O5:Q5"/>
  </mergeCells>
  <printOptions horizontalCentered="1" verticalCentered="1"/>
  <pageMargins left="0" right="0" top="0" bottom="0" header="0" footer="0"/>
  <pageSetup paperSize="9" scale="32" fitToWidth="2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9"/>
  <sheetViews>
    <sheetView zoomScale="75" zoomScaleSheetLayoutView="75" zoomScalePageLayoutView="55" workbookViewId="0">
      <pane xSplit="2" ySplit="5" topLeftCell="C30" activePane="bottomRight" state="frozen"/>
      <selection pane="topRight" activeCell="C1" sqref="C1"/>
      <selection pane="bottomLeft" activeCell="A5" sqref="A5"/>
      <selection pane="bottomRight" sqref="A1:XFD1"/>
    </sheetView>
  </sheetViews>
  <sheetFormatPr defaultRowHeight="18.75"/>
  <cols>
    <col min="1" max="1" width="4.5703125" style="19" bestFit="1" customWidth="1"/>
    <col min="2" max="2" width="23.7109375" style="12" bestFit="1" customWidth="1"/>
    <col min="3" max="4" width="11.5703125" style="12" customWidth="1"/>
    <col min="5" max="5" width="11.5703125" style="20" customWidth="1"/>
    <col min="6" max="7" width="11.5703125" style="12" customWidth="1"/>
    <col min="8" max="8" width="11.5703125" style="20" customWidth="1"/>
    <col min="9" max="10" width="11.5703125" style="12" customWidth="1"/>
    <col min="11" max="11" width="11.5703125" style="20" customWidth="1"/>
    <col min="12" max="35" width="11.5703125" style="12" customWidth="1"/>
    <col min="36" max="16384" width="9.140625" style="12"/>
  </cols>
  <sheetData>
    <row r="1" spans="1:35">
      <c r="AH1" s="37"/>
      <c r="AI1" s="37"/>
    </row>
    <row r="2" spans="1:35" ht="16.5" customHeight="1">
      <c r="A2" s="29" t="s">
        <v>93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</row>
    <row r="3" spans="1:35" ht="16.5" customHeight="1">
      <c r="A3" s="28" t="s">
        <v>45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</row>
    <row r="4" spans="1:35" ht="16.5" customHeight="1">
      <c r="A4" s="34" t="s">
        <v>46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5" t="s">
        <v>59</v>
      </c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</row>
    <row r="5" spans="1:35" s="21" customFormat="1" ht="45" customHeight="1">
      <c r="A5" s="28"/>
      <c r="B5" s="28"/>
      <c r="C5" s="28" t="s">
        <v>94</v>
      </c>
      <c r="D5" s="28"/>
      <c r="E5" s="28"/>
      <c r="F5" s="28" t="s">
        <v>95</v>
      </c>
      <c r="G5" s="28"/>
      <c r="H5" s="28"/>
      <c r="I5" s="28" t="s">
        <v>96</v>
      </c>
      <c r="J5" s="28"/>
      <c r="K5" s="28"/>
      <c r="L5" s="28" t="s">
        <v>47</v>
      </c>
      <c r="M5" s="28"/>
      <c r="N5" s="28"/>
      <c r="O5" s="28" t="s">
        <v>48</v>
      </c>
      <c r="P5" s="28"/>
      <c r="Q5" s="28"/>
      <c r="R5" s="28" t="s">
        <v>58</v>
      </c>
      <c r="S5" s="28"/>
      <c r="T5" s="28"/>
      <c r="U5" s="28" t="s">
        <v>49</v>
      </c>
      <c r="V5" s="28"/>
      <c r="W5" s="28"/>
      <c r="X5" s="28" t="s">
        <v>50</v>
      </c>
      <c r="Y5" s="28"/>
      <c r="Z5" s="28"/>
      <c r="AA5" s="28" t="s">
        <v>51</v>
      </c>
      <c r="AB5" s="28"/>
      <c r="AC5" s="28"/>
      <c r="AD5" s="28" t="s">
        <v>52</v>
      </c>
      <c r="AE5" s="28"/>
      <c r="AF5" s="28"/>
      <c r="AG5" s="28" t="s">
        <v>53</v>
      </c>
      <c r="AH5" s="28"/>
      <c r="AI5" s="28"/>
    </row>
    <row r="6" spans="1:35" s="21" customFormat="1" ht="47.25" customHeight="1">
      <c r="A6" s="22" t="s">
        <v>91</v>
      </c>
      <c r="B6" s="23" t="s">
        <v>90</v>
      </c>
      <c r="C6" s="23" t="s">
        <v>55</v>
      </c>
      <c r="D6" s="23" t="s">
        <v>56</v>
      </c>
      <c r="E6" s="16" t="s">
        <v>57</v>
      </c>
      <c r="F6" s="23" t="s">
        <v>55</v>
      </c>
      <c r="G6" s="23" t="s">
        <v>56</v>
      </c>
      <c r="H6" s="16" t="s">
        <v>57</v>
      </c>
      <c r="I6" s="23" t="s">
        <v>55</v>
      </c>
      <c r="J6" s="23" t="s">
        <v>56</v>
      </c>
      <c r="K6" s="16" t="s">
        <v>57</v>
      </c>
      <c r="L6" s="23" t="s">
        <v>55</v>
      </c>
      <c r="M6" s="23" t="s">
        <v>56</v>
      </c>
      <c r="N6" s="23" t="s">
        <v>57</v>
      </c>
      <c r="O6" s="23" t="s">
        <v>55</v>
      </c>
      <c r="P6" s="23" t="s">
        <v>56</v>
      </c>
      <c r="Q6" s="23" t="s">
        <v>57</v>
      </c>
      <c r="R6" s="23" t="s">
        <v>55</v>
      </c>
      <c r="S6" s="23" t="s">
        <v>56</v>
      </c>
      <c r="T6" s="23" t="s">
        <v>57</v>
      </c>
      <c r="U6" s="23" t="s">
        <v>55</v>
      </c>
      <c r="V6" s="23" t="s">
        <v>56</v>
      </c>
      <c r="W6" s="23" t="s">
        <v>57</v>
      </c>
      <c r="X6" s="23" t="s">
        <v>55</v>
      </c>
      <c r="Y6" s="23" t="s">
        <v>56</v>
      </c>
      <c r="Z6" s="23" t="s">
        <v>57</v>
      </c>
      <c r="AA6" s="23" t="s">
        <v>55</v>
      </c>
      <c r="AB6" s="23" t="s">
        <v>56</v>
      </c>
      <c r="AC6" s="23" t="s">
        <v>57</v>
      </c>
      <c r="AD6" s="23" t="s">
        <v>55</v>
      </c>
      <c r="AE6" s="23" t="s">
        <v>56</v>
      </c>
      <c r="AF6" s="23" t="s">
        <v>57</v>
      </c>
      <c r="AG6" s="23" t="s">
        <v>55</v>
      </c>
      <c r="AH6" s="23" t="s">
        <v>56</v>
      </c>
      <c r="AI6" s="23" t="s">
        <v>57</v>
      </c>
    </row>
    <row r="7" spans="1:35" ht="53.25" customHeight="1">
      <c r="A7" s="15">
        <v>1</v>
      </c>
      <c r="B7" s="13" t="s">
        <v>89</v>
      </c>
      <c r="C7" s="14">
        <v>568.51</v>
      </c>
      <c r="D7" s="14">
        <v>443.31</v>
      </c>
      <c r="E7" s="14">
        <f t="shared" ref="E7:E37" si="0">(D7/C7)*100</f>
        <v>77.977520184341529</v>
      </c>
      <c r="F7" s="14">
        <v>128.12</v>
      </c>
      <c r="G7" s="14">
        <v>70.92</v>
      </c>
      <c r="H7" s="14">
        <f t="shared" ref="H7:H37" si="1">(G7/F7)*100</f>
        <v>55.354355291913826</v>
      </c>
      <c r="I7" s="14">
        <v>104.09</v>
      </c>
      <c r="J7" s="14">
        <v>14.778499999999999</v>
      </c>
      <c r="K7" s="14">
        <f t="shared" ref="K7:K37" si="2">(J7/I7)*100</f>
        <v>14.197809587856661</v>
      </c>
      <c r="L7" s="14">
        <f>SUM(C7,F7,I7)</f>
        <v>800.72</v>
      </c>
      <c r="M7" s="14">
        <f>SUM(D7,G7,J7)</f>
        <v>529.00850000000003</v>
      </c>
      <c r="N7" s="14">
        <f t="shared" ref="N7:N37" si="3">(M7/L7)*100</f>
        <v>66.066602557698076</v>
      </c>
      <c r="O7" s="14">
        <v>163.41999999999999</v>
      </c>
      <c r="P7" s="14">
        <v>22.8169</v>
      </c>
      <c r="Q7" s="14">
        <f t="shared" ref="Q7:Q37" si="4">(P7/O7)*100</f>
        <v>13.96212213927304</v>
      </c>
      <c r="R7" s="14">
        <f>SUM(L7,O7)</f>
        <v>964.14</v>
      </c>
      <c r="S7" s="14">
        <f>SUM(M7,P7)</f>
        <v>551.82540000000006</v>
      </c>
      <c r="T7" s="14">
        <f t="shared" ref="T7:T37" si="5">(S7/R7)*100</f>
        <v>57.234986620200388</v>
      </c>
      <c r="U7" s="14">
        <v>285.57</v>
      </c>
      <c r="V7" s="14">
        <v>328.5478</v>
      </c>
      <c r="W7" s="14">
        <f t="shared" ref="W7:W37" si="6">(V7/U7)*100</f>
        <v>115.04983016423293</v>
      </c>
      <c r="X7" s="14">
        <v>27.04</v>
      </c>
      <c r="Y7" s="14">
        <v>3.6922999999999999</v>
      </c>
      <c r="Z7" s="14">
        <f t="shared" ref="Z7:Z37" si="7">(Y7/X7)*100</f>
        <v>13.654955621301776</v>
      </c>
      <c r="AA7" s="14">
        <v>113.64</v>
      </c>
      <c r="AB7" s="14">
        <v>36.818100000000001</v>
      </c>
      <c r="AC7" s="14">
        <f t="shared" ref="AC7:AC37" si="8">(AB7/AA7)*100</f>
        <v>32.398891235480463</v>
      </c>
      <c r="AD7" s="14">
        <v>52.15</v>
      </c>
      <c r="AE7" s="14">
        <v>79.561800000000005</v>
      </c>
      <c r="AF7" s="14">
        <f t="shared" ref="AF7:AF37" si="9">(AE7/AD7)*100</f>
        <v>152.56337488015342</v>
      </c>
      <c r="AG7" s="14">
        <f t="shared" ref="AG7:AG37" si="10">SUM(R7,U7,X7,AA7,AD7)</f>
        <v>1442.5400000000002</v>
      </c>
      <c r="AH7" s="14">
        <f t="shared" ref="AH7:AH37" si="11">SUM(S7,V7,Y7,AB7,AE7)</f>
        <v>1000.4454000000001</v>
      </c>
      <c r="AI7" s="14">
        <f t="shared" ref="AI7:AI37" si="12">(AH7/AG7)*100</f>
        <v>69.353043936389966</v>
      </c>
    </row>
    <row r="8" spans="1:35" ht="53.25" customHeight="1">
      <c r="A8" s="15">
        <v>2</v>
      </c>
      <c r="B8" s="13" t="s">
        <v>88</v>
      </c>
      <c r="C8" s="14">
        <v>700.02470000000005</v>
      </c>
      <c r="D8" s="14">
        <v>717.7</v>
      </c>
      <c r="E8" s="14">
        <f t="shared" si="0"/>
        <v>102.5249537623458</v>
      </c>
      <c r="F8" s="14">
        <v>157.75399999999999</v>
      </c>
      <c r="G8" s="14">
        <v>77.290000000000006</v>
      </c>
      <c r="H8" s="14">
        <f t="shared" si="1"/>
        <v>48.994003321627346</v>
      </c>
      <c r="I8" s="14">
        <v>128.1748</v>
      </c>
      <c r="J8" s="14">
        <v>28.342199999999998</v>
      </c>
      <c r="K8" s="14">
        <f t="shared" si="2"/>
        <v>22.112146849458707</v>
      </c>
      <c r="L8" s="14">
        <f t="shared" ref="L8:L36" si="13">SUM(C8,F8,I8)</f>
        <v>985.95350000000008</v>
      </c>
      <c r="M8" s="14">
        <f t="shared" ref="M8:M36" si="14">SUM(D8,G8,J8)</f>
        <v>823.33220000000006</v>
      </c>
      <c r="N8" s="14">
        <f t="shared" si="3"/>
        <v>83.506189693530175</v>
      </c>
      <c r="O8" s="14">
        <v>389.74</v>
      </c>
      <c r="P8" s="14">
        <v>70.046499999999995</v>
      </c>
      <c r="Q8" s="14">
        <f t="shared" si="4"/>
        <v>17.972622774157131</v>
      </c>
      <c r="R8" s="14">
        <f t="shared" ref="R8:R36" si="15">SUM(L8,O8)</f>
        <v>1375.6935000000001</v>
      </c>
      <c r="S8" s="14">
        <f t="shared" ref="S8:S36" si="16">SUM(M8,P8)</f>
        <v>893.37870000000009</v>
      </c>
      <c r="T8" s="14">
        <f t="shared" si="5"/>
        <v>64.940242866597828</v>
      </c>
      <c r="U8" s="14">
        <v>461.97030000000001</v>
      </c>
      <c r="V8" s="14">
        <v>381.26</v>
      </c>
      <c r="W8" s="14">
        <f t="shared" si="6"/>
        <v>82.529114966914534</v>
      </c>
      <c r="X8" s="14">
        <v>56.11</v>
      </c>
      <c r="Y8" s="14">
        <v>10.2202</v>
      </c>
      <c r="Z8" s="14">
        <f t="shared" si="7"/>
        <v>18.214578506505081</v>
      </c>
      <c r="AA8" s="14">
        <v>133.2304</v>
      </c>
      <c r="AB8" s="14">
        <v>60.733699999999999</v>
      </c>
      <c r="AC8" s="14">
        <f t="shared" si="8"/>
        <v>45.585466980508947</v>
      </c>
      <c r="AD8" s="14">
        <v>151.94030000000001</v>
      </c>
      <c r="AE8" s="14">
        <v>176.28190000000001</v>
      </c>
      <c r="AF8" s="14">
        <f t="shared" si="9"/>
        <v>116.02050278958249</v>
      </c>
      <c r="AG8" s="14">
        <f t="shared" si="10"/>
        <v>2178.9445000000001</v>
      </c>
      <c r="AH8" s="14">
        <f t="shared" si="11"/>
        <v>1521.8744999999999</v>
      </c>
      <c r="AI8" s="14">
        <f t="shared" si="12"/>
        <v>69.844573829209494</v>
      </c>
    </row>
    <row r="9" spans="1:35" ht="53.25" customHeight="1">
      <c r="A9" s="15">
        <v>3</v>
      </c>
      <c r="B9" s="13" t="s">
        <v>87</v>
      </c>
      <c r="C9" s="14">
        <v>1112.32</v>
      </c>
      <c r="D9" s="14">
        <v>1094.5045</v>
      </c>
      <c r="E9" s="14">
        <f t="shared" si="0"/>
        <v>98.398347597813583</v>
      </c>
      <c r="F9" s="14">
        <v>250.67</v>
      </c>
      <c r="G9" s="14">
        <v>66.443399999999997</v>
      </c>
      <c r="H9" s="14">
        <f t="shared" si="1"/>
        <v>26.506323054214704</v>
      </c>
      <c r="I9" s="14">
        <v>203.66</v>
      </c>
      <c r="J9" s="14">
        <v>12.5634</v>
      </c>
      <c r="K9" s="14">
        <f t="shared" si="2"/>
        <v>6.1688107630364328</v>
      </c>
      <c r="L9" s="14">
        <f t="shared" si="13"/>
        <v>1566.65</v>
      </c>
      <c r="M9" s="14">
        <f t="shared" si="14"/>
        <v>1173.5113000000001</v>
      </c>
      <c r="N9" s="14">
        <f t="shared" si="3"/>
        <v>74.905773465675168</v>
      </c>
      <c r="O9" s="14">
        <v>0</v>
      </c>
      <c r="P9" s="14">
        <v>25.2562</v>
      </c>
      <c r="Q9" s="14" t="e">
        <f t="shared" si="4"/>
        <v>#DIV/0!</v>
      </c>
      <c r="R9" s="14">
        <f t="shared" si="15"/>
        <v>1566.65</v>
      </c>
      <c r="S9" s="14">
        <f t="shared" si="16"/>
        <v>1198.7675000000002</v>
      </c>
      <c r="T9" s="14">
        <f t="shared" si="5"/>
        <v>76.517888488175416</v>
      </c>
      <c r="U9" s="14">
        <v>138.46</v>
      </c>
      <c r="V9" s="14">
        <v>207.68700000000001</v>
      </c>
      <c r="W9" s="14">
        <f t="shared" si="6"/>
        <v>149.99783330925899</v>
      </c>
      <c r="X9" s="14">
        <v>29.96</v>
      </c>
      <c r="Y9" s="14">
        <v>2.6278999999999999</v>
      </c>
      <c r="Z9" s="14">
        <f t="shared" si="7"/>
        <v>8.7713618157543394</v>
      </c>
      <c r="AA9" s="14">
        <v>88.63</v>
      </c>
      <c r="AB9" s="14">
        <v>24.0684</v>
      </c>
      <c r="AC9" s="14">
        <f t="shared" si="8"/>
        <v>27.156041972244161</v>
      </c>
      <c r="AD9" s="14">
        <v>153.72999999999999</v>
      </c>
      <c r="AE9" s="14">
        <v>84.734800000000007</v>
      </c>
      <c r="AF9" s="14">
        <f t="shared" si="9"/>
        <v>55.119235022441949</v>
      </c>
      <c r="AG9" s="14">
        <f t="shared" si="10"/>
        <v>1977.4300000000003</v>
      </c>
      <c r="AH9" s="14">
        <f t="shared" si="11"/>
        <v>1517.8856000000003</v>
      </c>
      <c r="AI9" s="14">
        <f t="shared" si="12"/>
        <v>76.76052249637155</v>
      </c>
    </row>
    <row r="10" spans="1:35" ht="53.25" customHeight="1">
      <c r="A10" s="15">
        <v>4</v>
      </c>
      <c r="B10" s="13" t="s">
        <v>86</v>
      </c>
      <c r="C10" s="14">
        <v>882.1395</v>
      </c>
      <c r="D10" s="14">
        <v>554.32000000000005</v>
      </c>
      <c r="E10" s="14">
        <f t="shared" si="0"/>
        <v>62.838133877918409</v>
      </c>
      <c r="F10" s="14">
        <v>188.792</v>
      </c>
      <c r="G10" s="14">
        <v>75.430000000000007</v>
      </c>
      <c r="H10" s="14">
        <f t="shared" si="1"/>
        <v>39.954023475571006</v>
      </c>
      <c r="I10" s="14">
        <v>151.51849999999999</v>
      </c>
      <c r="J10" s="14">
        <v>23.6492</v>
      </c>
      <c r="K10" s="14">
        <f t="shared" si="2"/>
        <v>15.608127060391967</v>
      </c>
      <c r="L10" s="14">
        <f t="shared" si="13"/>
        <v>1222.4499999999998</v>
      </c>
      <c r="M10" s="14">
        <f t="shared" si="14"/>
        <v>653.39919999999995</v>
      </c>
      <c r="N10" s="14">
        <f t="shared" si="3"/>
        <v>53.449973414045573</v>
      </c>
      <c r="O10" s="14">
        <v>20</v>
      </c>
      <c r="P10" s="14">
        <v>34.5413</v>
      </c>
      <c r="Q10" s="14">
        <f t="shared" si="4"/>
        <v>172.70650000000001</v>
      </c>
      <c r="R10" s="14">
        <f t="shared" si="15"/>
        <v>1242.4499999999998</v>
      </c>
      <c r="S10" s="14">
        <f t="shared" si="16"/>
        <v>687.94049999999993</v>
      </c>
      <c r="T10" s="14">
        <f t="shared" si="5"/>
        <v>55.369672823856099</v>
      </c>
      <c r="U10" s="14">
        <v>100.18</v>
      </c>
      <c r="V10" s="14">
        <v>100.16370000000001</v>
      </c>
      <c r="W10" s="14">
        <f t="shared" si="6"/>
        <v>99.983729287282884</v>
      </c>
      <c r="X10" s="14">
        <v>26.15</v>
      </c>
      <c r="Y10" s="14">
        <v>17.011299999999999</v>
      </c>
      <c r="Z10" s="14">
        <f t="shared" si="7"/>
        <v>65.052772466539196</v>
      </c>
      <c r="AA10" s="14">
        <v>95.16</v>
      </c>
      <c r="AB10" s="14">
        <v>35.824100000000001</v>
      </c>
      <c r="AC10" s="14">
        <f t="shared" si="8"/>
        <v>37.646174863387984</v>
      </c>
      <c r="AD10" s="14">
        <v>149.28</v>
      </c>
      <c r="AE10" s="14">
        <v>99.643199999999993</v>
      </c>
      <c r="AF10" s="14">
        <f t="shared" si="9"/>
        <v>66.749196141479089</v>
      </c>
      <c r="AG10" s="14">
        <f t="shared" si="10"/>
        <v>1613.22</v>
      </c>
      <c r="AH10" s="14">
        <f t="shared" si="11"/>
        <v>940.58280000000002</v>
      </c>
      <c r="AI10" s="14">
        <f t="shared" si="12"/>
        <v>58.304682560345142</v>
      </c>
    </row>
    <row r="11" spans="1:35" ht="53.25" customHeight="1">
      <c r="A11" s="15">
        <v>5</v>
      </c>
      <c r="B11" s="13" t="s">
        <v>85</v>
      </c>
      <c r="C11" s="14">
        <v>233.34</v>
      </c>
      <c r="D11" s="14">
        <v>217.55510000000001</v>
      </c>
      <c r="E11" s="14">
        <f t="shared" si="0"/>
        <v>93.235236136110402</v>
      </c>
      <c r="F11" s="14">
        <v>52.58</v>
      </c>
      <c r="G11" s="14">
        <v>29.3538</v>
      </c>
      <c r="H11" s="14">
        <f t="shared" si="1"/>
        <v>55.826930391783947</v>
      </c>
      <c r="I11" s="14">
        <v>42.72</v>
      </c>
      <c r="J11" s="14">
        <v>21.593599999999999</v>
      </c>
      <c r="K11" s="14">
        <f t="shared" si="2"/>
        <v>50.546816479400746</v>
      </c>
      <c r="L11" s="14">
        <f t="shared" si="13"/>
        <v>328.64</v>
      </c>
      <c r="M11" s="14">
        <f t="shared" si="14"/>
        <v>268.5025</v>
      </c>
      <c r="N11" s="14">
        <f t="shared" si="3"/>
        <v>81.70110150925025</v>
      </c>
      <c r="O11" s="14">
        <v>157.56</v>
      </c>
      <c r="P11" s="14">
        <v>198.79050000000001</v>
      </c>
      <c r="Q11" s="14">
        <f t="shared" si="4"/>
        <v>126.16812642802742</v>
      </c>
      <c r="R11" s="14">
        <f t="shared" si="15"/>
        <v>486.2</v>
      </c>
      <c r="S11" s="14">
        <f t="shared" si="16"/>
        <v>467.29300000000001</v>
      </c>
      <c r="T11" s="14">
        <f t="shared" si="5"/>
        <v>96.111271081859314</v>
      </c>
      <c r="U11" s="14">
        <v>72.180000000000007</v>
      </c>
      <c r="V11" s="14">
        <v>171.0729</v>
      </c>
      <c r="W11" s="14">
        <f t="shared" si="6"/>
        <v>237.00872817955113</v>
      </c>
      <c r="X11" s="14">
        <v>9.64</v>
      </c>
      <c r="Y11" s="14">
        <v>2.6859999999999999</v>
      </c>
      <c r="Z11" s="14">
        <f t="shared" si="7"/>
        <v>27.863070539419084</v>
      </c>
      <c r="AA11" s="14">
        <v>27.26</v>
      </c>
      <c r="AB11" s="14">
        <v>18.701799999999999</v>
      </c>
      <c r="AC11" s="14">
        <f t="shared" si="8"/>
        <v>68.605282465150395</v>
      </c>
      <c r="AD11" s="14">
        <v>140.66999999999999</v>
      </c>
      <c r="AE11" s="14">
        <v>52.451599999999999</v>
      </c>
      <c r="AF11" s="14">
        <f t="shared" si="9"/>
        <v>37.286983720764916</v>
      </c>
      <c r="AG11" s="14">
        <f t="shared" si="10"/>
        <v>735.94999999999993</v>
      </c>
      <c r="AH11" s="14">
        <f t="shared" si="11"/>
        <v>712.20530000000008</v>
      </c>
      <c r="AI11" s="14">
        <f t="shared" si="12"/>
        <v>96.773598749915095</v>
      </c>
    </row>
    <row r="12" spans="1:35" ht="53.25" customHeight="1">
      <c r="A12" s="15">
        <v>6</v>
      </c>
      <c r="B12" s="13" t="s">
        <v>84</v>
      </c>
      <c r="C12" s="14">
        <v>158.04599999999999</v>
      </c>
      <c r="D12" s="14">
        <v>121.8066</v>
      </c>
      <c r="E12" s="14">
        <f t="shared" si="0"/>
        <v>77.070346607949588</v>
      </c>
      <c r="F12" s="14">
        <v>34.616</v>
      </c>
      <c r="G12" s="14">
        <v>1.4329000000000001</v>
      </c>
      <c r="H12" s="14">
        <f t="shared" si="1"/>
        <v>4.1394152992835682</v>
      </c>
      <c r="I12" s="14">
        <v>28.937999999999999</v>
      </c>
      <c r="J12" s="14">
        <v>4.7607999999999997</v>
      </c>
      <c r="K12" s="14">
        <f t="shared" si="2"/>
        <v>16.451724376252677</v>
      </c>
      <c r="L12" s="14">
        <f t="shared" si="13"/>
        <v>221.59999999999997</v>
      </c>
      <c r="M12" s="14">
        <f t="shared" si="14"/>
        <v>128.00030000000001</v>
      </c>
      <c r="N12" s="14">
        <f t="shared" si="3"/>
        <v>57.76186823104694</v>
      </c>
      <c r="O12" s="14">
        <v>1</v>
      </c>
      <c r="P12" s="14">
        <v>1.6308</v>
      </c>
      <c r="Q12" s="14">
        <f t="shared" si="4"/>
        <v>163.08000000000001</v>
      </c>
      <c r="R12" s="14">
        <f t="shared" si="15"/>
        <v>222.59999999999997</v>
      </c>
      <c r="S12" s="14">
        <f t="shared" si="16"/>
        <v>129.6311</v>
      </c>
      <c r="T12" s="14">
        <f t="shared" si="5"/>
        <v>58.234995507637031</v>
      </c>
      <c r="U12" s="14">
        <v>46.32</v>
      </c>
      <c r="V12" s="14">
        <v>35.840600000000002</v>
      </c>
      <c r="W12" s="14">
        <f t="shared" si="6"/>
        <v>77.376079447322979</v>
      </c>
      <c r="X12" s="14">
        <v>5.66</v>
      </c>
      <c r="Y12" s="14">
        <v>0.74980000000000002</v>
      </c>
      <c r="Z12" s="14">
        <f t="shared" si="7"/>
        <v>13.247349823321555</v>
      </c>
      <c r="AA12" s="14">
        <v>11.9</v>
      </c>
      <c r="AB12" s="14">
        <v>3.1202000000000001</v>
      </c>
      <c r="AC12" s="14">
        <f t="shared" si="8"/>
        <v>26.22016806722689</v>
      </c>
      <c r="AD12" s="14">
        <v>19.329999999999998</v>
      </c>
      <c r="AE12" s="14">
        <v>10.6524</v>
      </c>
      <c r="AF12" s="14">
        <f t="shared" si="9"/>
        <v>55.10812209001552</v>
      </c>
      <c r="AG12" s="14">
        <f t="shared" si="10"/>
        <v>305.80999999999995</v>
      </c>
      <c r="AH12" s="14">
        <f t="shared" si="11"/>
        <v>179.9941</v>
      </c>
      <c r="AI12" s="14">
        <f t="shared" si="12"/>
        <v>58.858147215591394</v>
      </c>
    </row>
    <row r="13" spans="1:35" ht="53.25" customHeight="1">
      <c r="A13" s="15">
        <v>7</v>
      </c>
      <c r="B13" s="13" t="s">
        <v>83</v>
      </c>
      <c r="C13" s="14">
        <v>583.51350000000002</v>
      </c>
      <c r="D13" s="14">
        <v>596.79</v>
      </c>
      <c r="E13" s="14">
        <f t="shared" si="0"/>
        <v>102.27526869558288</v>
      </c>
      <c r="F13" s="14">
        <v>131.49590000000001</v>
      </c>
      <c r="G13" s="14">
        <v>119.39</v>
      </c>
      <c r="H13" s="14">
        <f t="shared" si="1"/>
        <v>90.793705355071907</v>
      </c>
      <c r="I13" s="14">
        <v>106.8407</v>
      </c>
      <c r="J13" s="14">
        <v>53.213200000000001</v>
      </c>
      <c r="K13" s="14">
        <f t="shared" si="2"/>
        <v>49.806113213410249</v>
      </c>
      <c r="L13" s="14">
        <f t="shared" si="13"/>
        <v>821.8501</v>
      </c>
      <c r="M13" s="14">
        <f t="shared" si="14"/>
        <v>769.39319999999998</v>
      </c>
      <c r="N13" s="14">
        <f t="shared" si="3"/>
        <v>93.61721803039265</v>
      </c>
      <c r="O13" s="14">
        <v>100</v>
      </c>
      <c r="P13" s="14">
        <v>92.864199999999997</v>
      </c>
      <c r="Q13" s="14">
        <f t="shared" si="4"/>
        <v>92.864199999999997</v>
      </c>
      <c r="R13" s="14">
        <f t="shared" si="15"/>
        <v>921.8501</v>
      </c>
      <c r="S13" s="14">
        <f t="shared" si="16"/>
        <v>862.25739999999996</v>
      </c>
      <c r="T13" s="14">
        <f t="shared" si="5"/>
        <v>93.535532512281549</v>
      </c>
      <c r="U13" s="14">
        <v>314.51990000000001</v>
      </c>
      <c r="V13" s="14">
        <v>597.44529999999997</v>
      </c>
      <c r="W13" s="14">
        <f t="shared" si="6"/>
        <v>189.95468967146434</v>
      </c>
      <c r="X13" s="14">
        <v>47.540199999999999</v>
      </c>
      <c r="Y13" s="14">
        <v>28.5822</v>
      </c>
      <c r="Z13" s="14">
        <f t="shared" si="7"/>
        <v>60.122170289565467</v>
      </c>
      <c r="AA13" s="14">
        <v>114</v>
      </c>
      <c r="AB13" s="14">
        <v>140.53749999999999</v>
      </c>
      <c r="AC13" s="14">
        <f t="shared" si="8"/>
        <v>123.27850877192984</v>
      </c>
      <c r="AD13" s="14">
        <v>1228.4702</v>
      </c>
      <c r="AE13" s="14">
        <v>319.16570000000002</v>
      </c>
      <c r="AF13" s="14">
        <f t="shared" si="9"/>
        <v>25.980744180851929</v>
      </c>
      <c r="AG13" s="14">
        <f t="shared" si="10"/>
        <v>2626.3804</v>
      </c>
      <c r="AH13" s="14">
        <f t="shared" si="11"/>
        <v>1947.9880999999998</v>
      </c>
      <c r="AI13" s="14">
        <f t="shared" si="12"/>
        <v>74.17006691033788</v>
      </c>
    </row>
    <row r="14" spans="1:35" ht="53.25" customHeight="1">
      <c r="A14" s="15">
        <v>8</v>
      </c>
      <c r="B14" s="13" t="s">
        <v>82</v>
      </c>
      <c r="C14" s="14">
        <v>111.6972</v>
      </c>
      <c r="D14" s="14">
        <v>113.1533</v>
      </c>
      <c r="E14" s="14">
        <f t="shared" si="0"/>
        <v>101.30361369846335</v>
      </c>
      <c r="F14" s="14">
        <v>24.171399999999998</v>
      </c>
      <c r="G14" s="14">
        <v>3.6341000000000001</v>
      </c>
      <c r="H14" s="14">
        <f t="shared" si="1"/>
        <v>15.034710442920145</v>
      </c>
      <c r="I14" s="14">
        <v>20.4511</v>
      </c>
      <c r="J14" s="14">
        <v>4.5210999999999997</v>
      </c>
      <c r="K14" s="14">
        <f t="shared" si="2"/>
        <v>22.1068793365638</v>
      </c>
      <c r="L14" s="14">
        <f t="shared" si="13"/>
        <v>156.31969999999998</v>
      </c>
      <c r="M14" s="14">
        <f t="shared" si="14"/>
        <v>121.30850000000001</v>
      </c>
      <c r="N14" s="14">
        <f t="shared" si="3"/>
        <v>77.602822932746179</v>
      </c>
      <c r="O14" s="14">
        <v>1</v>
      </c>
      <c r="P14" s="14">
        <v>0.40139999999999998</v>
      </c>
      <c r="Q14" s="14">
        <f t="shared" si="4"/>
        <v>40.14</v>
      </c>
      <c r="R14" s="14">
        <f t="shared" si="15"/>
        <v>157.31969999999998</v>
      </c>
      <c r="S14" s="14">
        <f t="shared" si="16"/>
        <v>121.7099</v>
      </c>
      <c r="T14" s="14">
        <f t="shared" si="5"/>
        <v>77.36469113531237</v>
      </c>
      <c r="U14" s="14">
        <v>10.5299</v>
      </c>
      <c r="V14" s="14">
        <v>13.1349</v>
      </c>
      <c r="W14" s="14">
        <f t="shared" si="6"/>
        <v>124.7390763445047</v>
      </c>
      <c r="X14" s="14">
        <v>3.14</v>
      </c>
      <c r="Y14" s="14">
        <v>0.52680000000000005</v>
      </c>
      <c r="Z14" s="14">
        <f t="shared" si="7"/>
        <v>16.777070063694268</v>
      </c>
      <c r="AA14" s="14">
        <v>1.9298</v>
      </c>
      <c r="AB14" s="14">
        <v>2.6936</v>
      </c>
      <c r="AC14" s="14">
        <f t="shared" si="8"/>
        <v>139.57923100839466</v>
      </c>
      <c r="AD14" s="14">
        <v>28.6905</v>
      </c>
      <c r="AE14" s="14">
        <v>5.2514000000000003</v>
      </c>
      <c r="AF14" s="14">
        <f t="shared" si="9"/>
        <v>18.303619665045922</v>
      </c>
      <c r="AG14" s="14">
        <f t="shared" si="10"/>
        <v>201.60989999999998</v>
      </c>
      <c r="AH14" s="14">
        <f t="shared" si="11"/>
        <v>143.31659999999999</v>
      </c>
      <c r="AI14" s="14">
        <f t="shared" si="12"/>
        <v>71.086092498433857</v>
      </c>
    </row>
    <row r="15" spans="1:35" ht="53.25" customHeight="1">
      <c r="A15" s="15">
        <v>9</v>
      </c>
      <c r="B15" s="13" t="s">
        <v>81</v>
      </c>
      <c r="C15" s="14">
        <v>585.55999999999995</v>
      </c>
      <c r="D15" s="14">
        <v>398.87</v>
      </c>
      <c r="E15" s="14">
        <f t="shared" si="0"/>
        <v>68.117699296400033</v>
      </c>
      <c r="F15" s="14">
        <v>131.96</v>
      </c>
      <c r="G15" s="14">
        <v>26.01</v>
      </c>
      <c r="H15" s="14">
        <f t="shared" si="1"/>
        <v>19.710518338890573</v>
      </c>
      <c r="I15" s="14">
        <v>107.21</v>
      </c>
      <c r="J15" s="14">
        <v>20.220700000000001</v>
      </c>
      <c r="K15" s="14">
        <f t="shared" si="2"/>
        <v>18.860833877436807</v>
      </c>
      <c r="L15" s="14">
        <f t="shared" si="13"/>
        <v>824.73</v>
      </c>
      <c r="M15" s="14">
        <f t="shared" si="14"/>
        <v>445.10070000000002</v>
      </c>
      <c r="N15" s="14">
        <f t="shared" si="3"/>
        <v>53.969262667782182</v>
      </c>
      <c r="O15" s="14">
        <v>173.36</v>
      </c>
      <c r="P15" s="14">
        <v>6.1158000000000001</v>
      </c>
      <c r="Q15" s="14">
        <f t="shared" si="4"/>
        <v>3.5278034148592519</v>
      </c>
      <c r="R15" s="14">
        <f t="shared" si="15"/>
        <v>998.09</v>
      </c>
      <c r="S15" s="14">
        <f t="shared" si="16"/>
        <v>451.2165</v>
      </c>
      <c r="T15" s="14">
        <f t="shared" si="5"/>
        <v>45.207997274794856</v>
      </c>
      <c r="U15" s="14">
        <v>247.99</v>
      </c>
      <c r="V15" s="14">
        <v>237.54</v>
      </c>
      <c r="W15" s="14">
        <f t="shared" si="6"/>
        <v>95.786120408080961</v>
      </c>
      <c r="X15" s="14">
        <v>21.82</v>
      </c>
      <c r="Y15" s="14">
        <v>10.5883</v>
      </c>
      <c r="Z15" s="14">
        <f t="shared" si="7"/>
        <v>48.525664527956003</v>
      </c>
      <c r="AA15" s="14">
        <v>111.91</v>
      </c>
      <c r="AB15" s="14">
        <v>11.437200000000001</v>
      </c>
      <c r="AC15" s="14">
        <f t="shared" si="8"/>
        <v>10.219998212849612</v>
      </c>
      <c r="AD15" s="14">
        <v>56.7</v>
      </c>
      <c r="AE15" s="14">
        <v>66.684100000000001</v>
      </c>
      <c r="AF15" s="14">
        <f t="shared" si="9"/>
        <v>117.60864197530864</v>
      </c>
      <c r="AG15" s="14">
        <f t="shared" si="10"/>
        <v>1436.51</v>
      </c>
      <c r="AH15" s="14">
        <f t="shared" si="11"/>
        <v>777.46609999999987</v>
      </c>
      <c r="AI15" s="14">
        <f t="shared" si="12"/>
        <v>54.121871758637241</v>
      </c>
    </row>
    <row r="16" spans="1:35" ht="53.25" customHeight="1">
      <c r="A16" s="15">
        <v>10</v>
      </c>
      <c r="B16" s="13" t="s">
        <v>80</v>
      </c>
      <c r="C16" s="14">
        <v>187.6</v>
      </c>
      <c r="D16" s="14">
        <v>91.634900000000002</v>
      </c>
      <c r="E16" s="14">
        <f t="shared" si="0"/>
        <v>48.845895522388062</v>
      </c>
      <c r="F16" s="14">
        <v>42</v>
      </c>
      <c r="G16" s="14">
        <v>10.136100000000001</v>
      </c>
      <c r="H16" s="14">
        <f t="shared" si="1"/>
        <v>24.133571428571429</v>
      </c>
      <c r="I16" s="14">
        <v>34.200000000000003</v>
      </c>
      <c r="J16" s="14">
        <v>5.5510999999999999</v>
      </c>
      <c r="K16" s="14">
        <f t="shared" si="2"/>
        <v>16.231286549707601</v>
      </c>
      <c r="L16" s="14">
        <f t="shared" si="13"/>
        <v>263.8</v>
      </c>
      <c r="M16" s="14">
        <f t="shared" si="14"/>
        <v>107.32210000000001</v>
      </c>
      <c r="N16" s="14">
        <f t="shared" si="3"/>
        <v>40.683131159969676</v>
      </c>
      <c r="O16" s="14">
        <v>30</v>
      </c>
      <c r="P16" s="14">
        <v>0.87929999999999997</v>
      </c>
      <c r="Q16" s="14">
        <f t="shared" si="4"/>
        <v>2.931</v>
      </c>
      <c r="R16" s="14">
        <f t="shared" si="15"/>
        <v>293.8</v>
      </c>
      <c r="S16" s="14">
        <f t="shared" si="16"/>
        <v>108.20140000000001</v>
      </c>
      <c r="T16" s="14">
        <f t="shared" si="5"/>
        <v>36.828250510551399</v>
      </c>
      <c r="U16" s="14">
        <v>56.3</v>
      </c>
      <c r="V16" s="14">
        <v>52.39</v>
      </c>
      <c r="W16" s="14">
        <f t="shared" si="6"/>
        <v>93.055062166962713</v>
      </c>
      <c r="X16" s="14">
        <v>20.95</v>
      </c>
      <c r="Y16" s="14">
        <v>1.2735000000000001</v>
      </c>
      <c r="Z16" s="14">
        <f t="shared" si="7"/>
        <v>6.0787589498806689</v>
      </c>
      <c r="AA16" s="14">
        <v>26.3</v>
      </c>
      <c r="AB16" s="14">
        <v>4.9264999999999999</v>
      </c>
      <c r="AC16" s="14">
        <f t="shared" si="8"/>
        <v>18.731939163498097</v>
      </c>
      <c r="AD16" s="14">
        <v>85.19</v>
      </c>
      <c r="AE16" s="14">
        <v>16.9528</v>
      </c>
      <c r="AF16" s="14">
        <f t="shared" si="9"/>
        <v>19.899988261533043</v>
      </c>
      <c r="AG16" s="14">
        <f t="shared" si="10"/>
        <v>482.54</v>
      </c>
      <c r="AH16" s="14">
        <f t="shared" si="11"/>
        <v>183.74420000000003</v>
      </c>
      <c r="AI16" s="14">
        <f t="shared" si="12"/>
        <v>38.078542711485063</v>
      </c>
    </row>
    <row r="17" spans="1:35" ht="53.25" customHeight="1">
      <c r="A17" s="15">
        <v>11</v>
      </c>
      <c r="B17" s="13" t="s">
        <v>79</v>
      </c>
      <c r="C17" s="14">
        <v>1174.31</v>
      </c>
      <c r="D17" s="14">
        <v>754.34180000000003</v>
      </c>
      <c r="E17" s="14">
        <f t="shared" si="0"/>
        <v>64.23702429511799</v>
      </c>
      <c r="F17" s="14">
        <v>264.63</v>
      </c>
      <c r="G17" s="14">
        <v>108.8027</v>
      </c>
      <c r="H17" s="14">
        <f t="shared" si="1"/>
        <v>41.115028530400934</v>
      </c>
      <c r="I17" s="14">
        <v>215.01</v>
      </c>
      <c r="J17" s="14">
        <v>40.743899999999996</v>
      </c>
      <c r="K17" s="14">
        <f t="shared" si="2"/>
        <v>18.949769778149854</v>
      </c>
      <c r="L17" s="14">
        <f t="shared" si="13"/>
        <v>1653.95</v>
      </c>
      <c r="M17" s="14">
        <f t="shared" si="14"/>
        <v>903.88840000000005</v>
      </c>
      <c r="N17" s="14">
        <f t="shared" si="3"/>
        <v>54.650285679736385</v>
      </c>
      <c r="O17" s="14">
        <v>36.64</v>
      </c>
      <c r="P17" s="14">
        <v>35.150599999999997</v>
      </c>
      <c r="Q17" s="14">
        <f t="shared" si="4"/>
        <v>95.935043668122262</v>
      </c>
      <c r="R17" s="14">
        <f t="shared" si="15"/>
        <v>1690.5900000000001</v>
      </c>
      <c r="S17" s="14">
        <f t="shared" si="16"/>
        <v>939.03899999999999</v>
      </c>
      <c r="T17" s="14">
        <f t="shared" si="5"/>
        <v>55.54504640391815</v>
      </c>
      <c r="U17" s="14">
        <v>294.51</v>
      </c>
      <c r="V17" s="14">
        <v>614.07830000000001</v>
      </c>
      <c r="W17" s="14">
        <f t="shared" si="6"/>
        <v>208.50847169875388</v>
      </c>
      <c r="X17" s="14">
        <v>56.01</v>
      </c>
      <c r="Y17" s="14">
        <v>9.2434999999999992</v>
      </c>
      <c r="Z17" s="14">
        <f t="shared" si="7"/>
        <v>16.503302981610428</v>
      </c>
      <c r="AA17" s="14">
        <v>204.4</v>
      </c>
      <c r="AB17" s="14">
        <v>73.459699999999998</v>
      </c>
      <c r="AC17" s="14">
        <f t="shared" si="8"/>
        <v>35.93918786692759</v>
      </c>
      <c r="AD17" s="14">
        <v>659.54</v>
      </c>
      <c r="AE17" s="14">
        <v>192.6987</v>
      </c>
      <c r="AF17" s="14">
        <f t="shared" si="9"/>
        <v>29.217136185826487</v>
      </c>
      <c r="AG17" s="14">
        <f t="shared" si="10"/>
        <v>2905.05</v>
      </c>
      <c r="AH17" s="14">
        <f t="shared" si="11"/>
        <v>1828.5191999999997</v>
      </c>
      <c r="AI17" s="14">
        <f t="shared" si="12"/>
        <v>62.942778953890624</v>
      </c>
    </row>
    <row r="18" spans="1:35" ht="53.25" customHeight="1">
      <c r="A18" s="15">
        <v>12</v>
      </c>
      <c r="B18" s="13" t="s">
        <v>78</v>
      </c>
      <c r="C18" s="14">
        <v>463.57040000000001</v>
      </c>
      <c r="D18" s="14">
        <v>357.46</v>
      </c>
      <c r="E18" s="14">
        <f t="shared" si="0"/>
        <v>77.110186500259715</v>
      </c>
      <c r="F18" s="14">
        <v>47.152200000000001</v>
      </c>
      <c r="G18" s="14">
        <v>37.89</v>
      </c>
      <c r="H18" s="14">
        <f t="shared" si="1"/>
        <v>80.35680201560055</v>
      </c>
      <c r="I18" s="14">
        <v>68.706900000000005</v>
      </c>
      <c r="J18" s="14">
        <v>17.3841</v>
      </c>
      <c r="K18" s="14">
        <f t="shared" si="2"/>
        <v>25.301825580836855</v>
      </c>
      <c r="L18" s="14">
        <f t="shared" si="13"/>
        <v>579.42949999999996</v>
      </c>
      <c r="M18" s="14">
        <f t="shared" si="14"/>
        <v>412.73409999999996</v>
      </c>
      <c r="N18" s="14">
        <f t="shared" si="3"/>
        <v>71.231116123704425</v>
      </c>
      <c r="O18" s="14">
        <v>7.2655000000000003</v>
      </c>
      <c r="P18" s="14">
        <v>19.7576</v>
      </c>
      <c r="Q18" s="14">
        <f t="shared" si="4"/>
        <v>271.9372376298947</v>
      </c>
      <c r="R18" s="14">
        <f t="shared" si="15"/>
        <v>586.69499999999994</v>
      </c>
      <c r="S18" s="14">
        <f t="shared" si="16"/>
        <v>432.49169999999998</v>
      </c>
      <c r="T18" s="14">
        <f t="shared" si="5"/>
        <v>73.716615958888354</v>
      </c>
      <c r="U18" s="14">
        <v>49.227600000000002</v>
      </c>
      <c r="V18" s="14">
        <v>80.813199999999995</v>
      </c>
      <c r="W18" s="14">
        <f t="shared" si="6"/>
        <v>164.16238045324164</v>
      </c>
      <c r="X18" s="14">
        <v>40.424100000000003</v>
      </c>
      <c r="Y18" s="14">
        <v>11.963100000000001</v>
      </c>
      <c r="Z18" s="14">
        <f t="shared" si="7"/>
        <v>29.593979828864462</v>
      </c>
      <c r="AA18" s="14">
        <v>88.680099999999996</v>
      </c>
      <c r="AB18" s="14">
        <v>28.611599999999999</v>
      </c>
      <c r="AC18" s="14">
        <f t="shared" si="8"/>
        <v>32.263833712411241</v>
      </c>
      <c r="AD18" s="14">
        <v>221.7047</v>
      </c>
      <c r="AE18" s="14">
        <v>124.99939999999999</v>
      </c>
      <c r="AF18" s="14">
        <f t="shared" si="9"/>
        <v>56.381032968628986</v>
      </c>
      <c r="AG18" s="14">
        <f t="shared" si="10"/>
        <v>986.73149999999998</v>
      </c>
      <c r="AH18" s="14">
        <f t="shared" si="11"/>
        <v>678.87900000000002</v>
      </c>
      <c r="AI18" s="14">
        <f t="shared" si="12"/>
        <v>68.800783191780141</v>
      </c>
    </row>
    <row r="19" spans="1:35" ht="53.25" customHeight="1">
      <c r="A19" s="15">
        <v>13</v>
      </c>
      <c r="B19" s="13" t="s">
        <v>77</v>
      </c>
      <c r="C19" s="14">
        <v>505.83240000000001</v>
      </c>
      <c r="D19" s="14">
        <v>589.83389999999997</v>
      </c>
      <c r="E19" s="14">
        <f t="shared" si="0"/>
        <v>116.60658747838215</v>
      </c>
      <c r="F19" s="14">
        <v>103.99039999999999</v>
      </c>
      <c r="G19" s="14">
        <v>36.640500000000003</v>
      </c>
      <c r="H19" s="14">
        <f t="shared" si="1"/>
        <v>35.234502415607601</v>
      </c>
      <c r="I19" s="14">
        <v>92.617199999999997</v>
      </c>
      <c r="J19" s="14">
        <v>26.1752</v>
      </c>
      <c r="K19" s="14">
        <f t="shared" si="2"/>
        <v>28.261705169234226</v>
      </c>
      <c r="L19" s="14">
        <f t="shared" si="13"/>
        <v>702.44</v>
      </c>
      <c r="M19" s="14">
        <f t="shared" si="14"/>
        <v>652.64959999999996</v>
      </c>
      <c r="N19" s="14">
        <f t="shared" si="3"/>
        <v>92.911793178065011</v>
      </c>
      <c r="O19" s="14">
        <v>10</v>
      </c>
      <c r="P19" s="14">
        <v>20.405899999999999</v>
      </c>
      <c r="Q19" s="14">
        <f t="shared" si="4"/>
        <v>204.059</v>
      </c>
      <c r="R19" s="14">
        <f t="shared" si="15"/>
        <v>712.44</v>
      </c>
      <c r="S19" s="14">
        <f t="shared" si="16"/>
        <v>673.05549999999994</v>
      </c>
      <c r="T19" s="14">
        <f t="shared" si="5"/>
        <v>94.471885351748909</v>
      </c>
      <c r="U19" s="14">
        <v>220.458</v>
      </c>
      <c r="V19" s="14">
        <v>203.42830000000001</v>
      </c>
      <c r="W19" s="14">
        <f t="shared" si="6"/>
        <v>92.275308675575403</v>
      </c>
      <c r="X19" s="14">
        <v>11.97</v>
      </c>
      <c r="Y19" s="14">
        <v>6.1016000000000004</v>
      </c>
      <c r="Z19" s="14">
        <f t="shared" si="7"/>
        <v>50.974101921470336</v>
      </c>
      <c r="AA19" s="14">
        <v>56.6</v>
      </c>
      <c r="AB19" s="14">
        <v>22.988299999999999</v>
      </c>
      <c r="AC19" s="14">
        <f t="shared" si="8"/>
        <v>40.615371024734984</v>
      </c>
      <c r="AD19" s="14">
        <v>26.622</v>
      </c>
      <c r="AE19" s="14">
        <v>57.164200000000001</v>
      </c>
      <c r="AF19" s="14">
        <f t="shared" si="9"/>
        <v>214.72541507024266</v>
      </c>
      <c r="AG19" s="14">
        <f t="shared" si="10"/>
        <v>1028.0900000000001</v>
      </c>
      <c r="AH19" s="14">
        <f t="shared" si="11"/>
        <v>962.73789999999997</v>
      </c>
      <c r="AI19" s="14">
        <f t="shared" si="12"/>
        <v>93.643348344989235</v>
      </c>
    </row>
    <row r="20" spans="1:35" ht="53.25" customHeight="1">
      <c r="A20" s="15">
        <v>14</v>
      </c>
      <c r="B20" s="13" t="s">
        <v>76</v>
      </c>
      <c r="C20" s="14">
        <v>328.89330000000001</v>
      </c>
      <c r="D20" s="14">
        <v>175.9007</v>
      </c>
      <c r="E20" s="14">
        <f t="shared" si="0"/>
        <v>53.482603628593225</v>
      </c>
      <c r="F20" s="14">
        <v>69.116799999999998</v>
      </c>
      <c r="G20" s="14">
        <v>12.2591</v>
      </c>
      <c r="H20" s="14">
        <f t="shared" si="1"/>
        <v>17.736787582758463</v>
      </c>
      <c r="I20" s="14">
        <v>60.219900000000003</v>
      </c>
      <c r="J20" s="14">
        <v>14.4908</v>
      </c>
      <c r="K20" s="14">
        <f t="shared" si="2"/>
        <v>24.063141918203119</v>
      </c>
      <c r="L20" s="14">
        <f t="shared" si="13"/>
        <v>458.23</v>
      </c>
      <c r="M20" s="14">
        <f t="shared" si="14"/>
        <v>202.6506</v>
      </c>
      <c r="N20" s="14">
        <f t="shared" si="3"/>
        <v>44.224647011326191</v>
      </c>
      <c r="O20" s="14">
        <v>5</v>
      </c>
      <c r="P20" s="14">
        <v>3.3610000000000002</v>
      </c>
      <c r="Q20" s="14">
        <f t="shared" si="4"/>
        <v>67.22</v>
      </c>
      <c r="R20" s="14">
        <f t="shared" si="15"/>
        <v>463.23</v>
      </c>
      <c r="S20" s="14">
        <f t="shared" si="16"/>
        <v>206.01159999999999</v>
      </c>
      <c r="T20" s="14">
        <f t="shared" si="5"/>
        <v>44.472853658010052</v>
      </c>
      <c r="U20" s="14">
        <v>121.38</v>
      </c>
      <c r="V20" s="14">
        <v>103.0912</v>
      </c>
      <c r="W20" s="14">
        <f t="shared" si="6"/>
        <v>84.932608337452635</v>
      </c>
      <c r="X20" s="14">
        <v>4.67</v>
      </c>
      <c r="Y20" s="14">
        <v>3.3797000000000001</v>
      </c>
      <c r="Z20" s="14">
        <f t="shared" si="7"/>
        <v>72.370449678800867</v>
      </c>
      <c r="AA20" s="14">
        <v>19.16</v>
      </c>
      <c r="AB20" s="14">
        <v>18.687899999999999</v>
      </c>
      <c r="AC20" s="14">
        <f t="shared" si="8"/>
        <v>97.53601252609603</v>
      </c>
      <c r="AD20" s="14">
        <v>204.19</v>
      </c>
      <c r="AE20" s="14">
        <v>20.296900000000001</v>
      </c>
      <c r="AF20" s="14">
        <f t="shared" si="9"/>
        <v>9.940202752338509</v>
      </c>
      <c r="AG20" s="14">
        <f t="shared" si="10"/>
        <v>812.62999999999988</v>
      </c>
      <c r="AH20" s="14">
        <f t="shared" si="11"/>
        <v>351.46730000000002</v>
      </c>
      <c r="AI20" s="14">
        <f t="shared" si="12"/>
        <v>43.250593751153673</v>
      </c>
    </row>
    <row r="21" spans="1:35" ht="53.25" customHeight="1">
      <c r="A21" s="15">
        <v>15</v>
      </c>
      <c r="B21" s="13" t="s">
        <v>75</v>
      </c>
      <c r="C21" s="14">
        <v>799.19759999999997</v>
      </c>
      <c r="D21" s="14">
        <v>373.27600000000001</v>
      </c>
      <c r="E21" s="14">
        <f t="shared" si="0"/>
        <v>46.706346465504907</v>
      </c>
      <c r="F21" s="14">
        <v>178.10079999999999</v>
      </c>
      <c r="G21" s="14">
        <v>31.5425</v>
      </c>
      <c r="H21" s="14">
        <f t="shared" si="1"/>
        <v>17.710476314536489</v>
      </c>
      <c r="I21" s="14">
        <v>146.33189999999999</v>
      </c>
      <c r="J21" s="14">
        <v>23.976199999999999</v>
      </c>
      <c r="K21" s="14">
        <f t="shared" si="2"/>
        <v>16.384807413831158</v>
      </c>
      <c r="L21" s="14">
        <f t="shared" si="13"/>
        <v>1123.6302999999998</v>
      </c>
      <c r="M21" s="14">
        <f t="shared" si="14"/>
        <v>428.79470000000003</v>
      </c>
      <c r="N21" s="14">
        <f t="shared" si="3"/>
        <v>38.161546551387957</v>
      </c>
      <c r="O21" s="14">
        <v>1.9994000000000001</v>
      </c>
      <c r="P21" s="14">
        <v>5.8025000000000002</v>
      </c>
      <c r="Q21" s="14">
        <f t="shared" si="4"/>
        <v>290.21206361908571</v>
      </c>
      <c r="R21" s="14">
        <f t="shared" si="15"/>
        <v>1125.6296999999997</v>
      </c>
      <c r="S21" s="14">
        <f t="shared" si="16"/>
        <v>434.59720000000004</v>
      </c>
      <c r="T21" s="14">
        <f t="shared" si="5"/>
        <v>38.609251337273719</v>
      </c>
      <c r="U21" s="14">
        <v>65.510300000000001</v>
      </c>
      <c r="V21" s="14">
        <v>84.477999999999994</v>
      </c>
      <c r="W21" s="14">
        <f t="shared" si="6"/>
        <v>128.9537675754805</v>
      </c>
      <c r="X21" s="14">
        <v>47.310099999999998</v>
      </c>
      <c r="Y21" s="14">
        <v>3.7136999999999998</v>
      </c>
      <c r="Z21" s="14">
        <f t="shared" si="7"/>
        <v>7.8496980560176368</v>
      </c>
      <c r="AA21" s="14">
        <v>94.6297</v>
      </c>
      <c r="AB21" s="14">
        <v>14.7425</v>
      </c>
      <c r="AC21" s="14">
        <f t="shared" si="8"/>
        <v>15.579146927444555</v>
      </c>
      <c r="AD21" s="14">
        <v>90.860500000000002</v>
      </c>
      <c r="AE21" s="14">
        <v>54.4758</v>
      </c>
      <c r="AF21" s="14">
        <f t="shared" si="9"/>
        <v>59.955426175290697</v>
      </c>
      <c r="AG21" s="14">
        <f t="shared" si="10"/>
        <v>1423.9402999999995</v>
      </c>
      <c r="AH21" s="14">
        <f t="shared" si="11"/>
        <v>592.00720000000001</v>
      </c>
      <c r="AI21" s="14">
        <f t="shared" si="12"/>
        <v>41.575282334519237</v>
      </c>
    </row>
    <row r="22" spans="1:35" ht="53.25" customHeight="1">
      <c r="A22" s="15">
        <v>16</v>
      </c>
      <c r="B22" s="13" t="s">
        <v>74</v>
      </c>
      <c r="C22" s="14">
        <v>244.46719999999999</v>
      </c>
      <c r="D22" s="14">
        <v>136.84979999999999</v>
      </c>
      <c r="E22" s="14">
        <f t="shared" si="0"/>
        <v>55.978797973715899</v>
      </c>
      <c r="F22" s="14">
        <v>54.091200000000001</v>
      </c>
      <c r="G22" s="14">
        <v>5.3228999999999997</v>
      </c>
      <c r="H22" s="14">
        <f t="shared" si="1"/>
        <v>9.840602537935931</v>
      </c>
      <c r="I22" s="14">
        <v>44.761600000000001</v>
      </c>
      <c r="J22" s="14">
        <v>7.4020000000000001</v>
      </c>
      <c r="K22" s="14">
        <f t="shared" si="2"/>
        <v>16.536495567629398</v>
      </c>
      <c r="L22" s="14">
        <f t="shared" si="13"/>
        <v>343.32</v>
      </c>
      <c r="M22" s="14">
        <f t="shared" si="14"/>
        <v>149.57469999999998</v>
      </c>
      <c r="N22" s="14">
        <f t="shared" si="3"/>
        <v>43.567138529651636</v>
      </c>
      <c r="O22" s="14">
        <v>1</v>
      </c>
      <c r="P22" s="14">
        <v>0.17929999999999999</v>
      </c>
      <c r="Q22" s="14">
        <f t="shared" si="4"/>
        <v>17.93</v>
      </c>
      <c r="R22" s="14">
        <f t="shared" si="15"/>
        <v>344.32</v>
      </c>
      <c r="S22" s="14">
        <f t="shared" si="16"/>
        <v>149.75399999999999</v>
      </c>
      <c r="T22" s="14">
        <f t="shared" si="5"/>
        <v>43.492681226765797</v>
      </c>
      <c r="U22" s="14">
        <v>46.86</v>
      </c>
      <c r="V22" s="14">
        <v>38.1145</v>
      </c>
      <c r="W22" s="14">
        <f t="shared" si="6"/>
        <v>81.336961160904821</v>
      </c>
      <c r="X22" s="14">
        <v>5.37</v>
      </c>
      <c r="Y22" s="14">
        <v>1.2081999999999999</v>
      </c>
      <c r="Z22" s="14">
        <f t="shared" si="7"/>
        <v>22.499068901303538</v>
      </c>
      <c r="AA22" s="14">
        <v>16.68</v>
      </c>
      <c r="AB22" s="14">
        <v>1.9486000000000001</v>
      </c>
      <c r="AC22" s="14">
        <f t="shared" si="8"/>
        <v>11.682254196642686</v>
      </c>
      <c r="AD22" s="14">
        <v>105.76</v>
      </c>
      <c r="AE22" s="14">
        <v>42.419499999999999</v>
      </c>
      <c r="AF22" s="14">
        <f t="shared" si="9"/>
        <v>40.109209531013612</v>
      </c>
      <c r="AG22" s="14">
        <f t="shared" si="10"/>
        <v>518.99</v>
      </c>
      <c r="AH22" s="14">
        <f t="shared" si="11"/>
        <v>233.44479999999999</v>
      </c>
      <c r="AI22" s="14">
        <f t="shared" si="12"/>
        <v>44.980596928649874</v>
      </c>
    </row>
    <row r="23" spans="1:35" ht="53.25" customHeight="1">
      <c r="A23" s="15">
        <v>17</v>
      </c>
      <c r="B23" s="13" t="s">
        <v>73</v>
      </c>
      <c r="C23" s="14">
        <v>494.05349999999999</v>
      </c>
      <c r="D23" s="14">
        <v>540.35140000000001</v>
      </c>
      <c r="E23" s="14">
        <f t="shared" si="0"/>
        <v>109.37102965569518</v>
      </c>
      <c r="F23" s="14">
        <v>106.336</v>
      </c>
      <c r="G23" s="14">
        <v>21.209399999999999</v>
      </c>
      <c r="H23" s="14">
        <f t="shared" si="1"/>
        <v>19.945643996388803</v>
      </c>
      <c r="I23" s="14">
        <v>90.460499999999996</v>
      </c>
      <c r="J23" s="14">
        <v>24.543500000000002</v>
      </c>
      <c r="K23" s="14">
        <f t="shared" si="2"/>
        <v>27.131731529230997</v>
      </c>
      <c r="L23" s="14">
        <f t="shared" si="13"/>
        <v>690.85</v>
      </c>
      <c r="M23" s="14">
        <f t="shared" si="14"/>
        <v>586.10429999999997</v>
      </c>
      <c r="N23" s="14">
        <f t="shared" si="3"/>
        <v>84.838141419989867</v>
      </c>
      <c r="O23" s="14">
        <v>5</v>
      </c>
      <c r="P23" s="14">
        <v>6.0171999999999999</v>
      </c>
      <c r="Q23" s="14">
        <f t="shared" si="4"/>
        <v>120.34400000000001</v>
      </c>
      <c r="R23" s="14">
        <f t="shared" si="15"/>
        <v>695.85</v>
      </c>
      <c r="S23" s="14">
        <f t="shared" si="16"/>
        <v>592.12149999999997</v>
      </c>
      <c r="T23" s="14">
        <f t="shared" si="5"/>
        <v>85.093267227132273</v>
      </c>
      <c r="U23" s="14">
        <v>45.02</v>
      </c>
      <c r="V23" s="14">
        <v>71.621899999999997</v>
      </c>
      <c r="W23" s="14">
        <f t="shared" si="6"/>
        <v>159.08907152376719</v>
      </c>
      <c r="X23" s="14">
        <v>40.799999999999997</v>
      </c>
      <c r="Y23" s="14">
        <v>5.3570000000000002</v>
      </c>
      <c r="Z23" s="14">
        <f t="shared" si="7"/>
        <v>13.129901960784315</v>
      </c>
      <c r="AA23" s="14">
        <v>66.489999999999995</v>
      </c>
      <c r="AB23" s="14">
        <v>10.5754</v>
      </c>
      <c r="AC23" s="14">
        <f t="shared" si="8"/>
        <v>15.905248909610471</v>
      </c>
      <c r="AD23" s="14">
        <v>129.61000000000001</v>
      </c>
      <c r="AE23" s="14">
        <v>60.526000000000003</v>
      </c>
      <c r="AF23" s="14">
        <f t="shared" si="9"/>
        <v>46.698557210091813</v>
      </c>
      <c r="AG23" s="14">
        <f t="shared" si="10"/>
        <v>977.77</v>
      </c>
      <c r="AH23" s="14">
        <f t="shared" si="11"/>
        <v>740.20179999999982</v>
      </c>
      <c r="AI23" s="14">
        <f t="shared" si="12"/>
        <v>75.703059001605681</v>
      </c>
    </row>
    <row r="24" spans="1:35" ht="53.25" customHeight="1">
      <c r="A24" s="15">
        <v>18</v>
      </c>
      <c r="B24" s="13" t="s">
        <v>72</v>
      </c>
      <c r="C24" s="14">
        <v>540.42999999999995</v>
      </c>
      <c r="D24" s="14">
        <v>411.40440000000001</v>
      </c>
      <c r="E24" s="14">
        <f t="shared" si="0"/>
        <v>76.125381640545498</v>
      </c>
      <c r="F24" s="14">
        <v>121.79</v>
      </c>
      <c r="G24" s="14">
        <v>32.011600000000001</v>
      </c>
      <c r="H24" s="14">
        <f t="shared" si="1"/>
        <v>26.284259791444285</v>
      </c>
      <c r="I24" s="14">
        <v>98.95</v>
      </c>
      <c r="J24" s="14">
        <v>28.3934</v>
      </c>
      <c r="K24" s="14">
        <f t="shared" si="2"/>
        <v>28.694694290045476</v>
      </c>
      <c r="L24" s="14">
        <f t="shared" si="13"/>
        <v>761.17</v>
      </c>
      <c r="M24" s="14">
        <f t="shared" si="14"/>
        <v>471.80939999999998</v>
      </c>
      <c r="N24" s="14">
        <f t="shared" si="3"/>
        <v>61.984760303217413</v>
      </c>
      <c r="O24" s="14">
        <v>41.49</v>
      </c>
      <c r="P24" s="14">
        <v>18.607399999999998</v>
      </c>
      <c r="Q24" s="14">
        <f t="shared" si="4"/>
        <v>44.847915160279577</v>
      </c>
      <c r="R24" s="14">
        <f t="shared" si="15"/>
        <v>802.66</v>
      </c>
      <c r="S24" s="14">
        <f t="shared" si="16"/>
        <v>490.41679999999997</v>
      </c>
      <c r="T24" s="14">
        <f t="shared" si="5"/>
        <v>61.098946004534916</v>
      </c>
      <c r="U24" s="14">
        <v>466.07</v>
      </c>
      <c r="V24" s="14">
        <v>195.905</v>
      </c>
      <c r="W24" s="14">
        <f t="shared" si="6"/>
        <v>42.033385542944195</v>
      </c>
      <c r="X24" s="14">
        <v>41.28</v>
      </c>
      <c r="Y24" s="14">
        <v>5.4470000000000001</v>
      </c>
      <c r="Z24" s="14">
        <f t="shared" si="7"/>
        <v>13.195251937984494</v>
      </c>
      <c r="AA24" s="14">
        <v>55.38</v>
      </c>
      <c r="AB24" s="14">
        <v>23.7623</v>
      </c>
      <c r="AC24" s="14">
        <f t="shared" si="8"/>
        <v>42.907728421812926</v>
      </c>
      <c r="AD24" s="14">
        <v>158.65</v>
      </c>
      <c r="AE24" s="14">
        <v>108.1927</v>
      </c>
      <c r="AF24" s="14">
        <f t="shared" si="9"/>
        <v>68.195839899149064</v>
      </c>
      <c r="AG24" s="14">
        <f t="shared" si="10"/>
        <v>1524.0400000000002</v>
      </c>
      <c r="AH24" s="14">
        <f t="shared" si="11"/>
        <v>823.72379999999998</v>
      </c>
      <c r="AI24" s="14">
        <f t="shared" si="12"/>
        <v>54.048699509199224</v>
      </c>
    </row>
    <row r="25" spans="1:35" ht="53.25" customHeight="1">
      <c r="A25" s="15">
        <v>19</v>
      </c>
      <c r="B25" s="13" t="s">
        <v>71</v>
      </c>
      <c r="C25" s="14">
        <v>1196.68</v>
      </c>
      <c r="D25" s="14">
        <v>856.00699999999995</v>
      </c>
      <c r="E25" s="14">
        <f t="shared" si="0"/>
        <v>71.53182137246381</v>
      </c>
      <c r="F25" s="14">
        <v>269.68</v>
      </c>
      <c r="G25" s="14">
        <v>275.31619999999998</v>
      </c>
      <c r="H25" s="14">
        <f t="shared" si="1"/>
        <v>102.08995846929693</v>
      </c>
      <c r="I25" s="14">
        <v>219.11</v>
      </c>
      <c r="J25" s="14">
        <v>257.21539999999999</v>
      </c>
      <c r="K25" s="14">
        <f t="shared" si="2"/>
        <v>117.39099082652548</v>
      </c>
      <c r="L25" s="14">
        <f t="shared" si="13"/>
        <v>1685.4700000000003</v>
      </c>
      <c r="M25" s="14">
        <f t="shared" si="14"/>
        <v>1388.5385999999999</v>
      </c>
      <c r="N25" s="14">
        <f t="shared" si="3"/>
        <v>82.382872433208519</v>
      </c>
      <c r="O25" s="14">
        <v>131.47999999999999</v>
      </c>
      <c r="P25" s="14">
        <v>634.58709999999996</v>
      </c>
      <c r="Q25" s="14">
        <f t="shared" si="4"/>
        <v>482.64914815941592</v>
      </c>
      <c r="R25" s="14">
        <f t="shared" si="15"/>
        <v>1816.9500000000003</v>
      </c>
      <c r="S25" s="14">
        <f t="shared" si="16"/>
        <v>2023.1256999999998</v>
      </c>
      <c r="T25" s="14">
        <f t="shared" si="5"/>
        <v>111.34735133052641</v>
      </c>
      <c r="U25" s="14">
        <v>790.85</v>
      </c>
      <c r="V25" s="14">
        <v>2836.5365000000002</v>
      </c>
      <c r="W25" s="14">
        <f t="shared" si="6"/>
        <v>358.66934311184167</v>
      </c>
      <c r="X25" s="14">
        <v>70.05</v>
      </c>
      <c r="Y25" s="14">
        <v>66.703900000000004</v>
      </c>
      <c r="Z25" s="14">
        <f t="shared" si="7"/>
        <v>95.223269093504655</v>
      </c>
      <c r="AA25" s="14">
        <v>122.19</v>
      </c>
      <c r="AB25" s="14">
        <v>506.81330000000003</v>
      </c>
      <c r="AC25" s="14">
        <f t="shared" si="8"/>
        <v>414.77477698666013</v>
      </c>
      <c r="AD25" s="14">
        <v>2641.83</v>
      </c>
      <c r="AE25" s="14">
        <v>937.30550000000005</v>
      </c>
      <c r="AF25" s="14">
        <f t="shared" si="9"/>
        <v>35.479402535363747</v>
      </c>
      <c r="AG25" s="14">
        <f t="shared" si="10"/>
        <v>5441.8700000000008</v>
      </c>
      <c r="AH25" s="14">
        <f t="shared" si="11"/>
        <v>6370.4849000000004</v>
      </c>
      <c r="AI25" s="14">
        <f t="shared" si="12"/>
        <v>117.06426099851703</v>
      </c>
    </row>
    <row r="26" spans="1:35" ht="53.25" customHeight="1">
      <c r="A26" s="15">
        <v>20</v>
      </c>
      <c r="B26" s="13" t="s">
        <v>70</v>
      </c>
      <c r="C26" s="14">
        <v>340.85</v>
      </c>
      <c r="D26" s="14">
        <v>318.12049999999999</v>
      </c>
      <c r="E26" s="14">
        <f t="shared" si="0"/>
        <v>93.331524130849346</v>
      </c>
      <c r="F26" s="14">
        <v>125.63</v>
      </c>
      <c r="G26" s="14">
        <v>32.773499999999999</v>
      </c>
      <c r="H26" s="14">
        <f t="shared" si="1"/>
        <v>26.087319907665368</v>
      </c>
      <c r="I26" s="14">
        <v>72.760000000000005</v>
      </c>
      <c r="J26" s="14">
        <v>28.727</v>
      </c>
      <c r="K26" s="14">
        <f t="shared" si="2"/>
        <v>39.481858163826274</v>
      </c>
      <c r="L26" s="14">
        <f t="shared" si="13"/>
        <v>539.24</v>
      </c>
      <c r="M26" s="14">
        <f t="shared" si="14"/>
        <v>379.62099999999998</v>
      </c>
      <c r="N26" s="14">
        <f t="shared" si="3"/>
        <v>70.399265633113259</v>
      </c>
      <c r="O26" s="14">
        <v>0</v>
      </c>
      <c r="P26" s="14">
        <v>5.7119</v>
      </c>
      <c r="Q26" s="14" t="e">
        <f t="shared" si="4"/>
        <v>#DIV/0!</v>
      </c>
      <c r="R26" s="14">
        <f t="shared" si="15"/>
        <v>539.24</v>
      </c>
      <c r="S26" s="14">
        <f t="shared" si="16"/>
        <v>385.3329</v>
      </c>
      <c r="T26" s="14">
        <f t="shared" si="5"/>
        <v>71.458515688747127</v>
      </c>
      <c r="U26" s="14">
        <v>45.21</v>
      </c>
      <c r="V26" s="14">
        <v>125.2581</v>
      </c>
      <c r="W26" s="14">
        <f t="shared" si="6"/>
        <v>277.05839416058393</v>
      </c>
      <c r="X26" s="14">
        <v>17.66</v>
      </c>
      <c r="Y26" s="14">
        <v>3.2633999999999999</v>
      </c>
      <c r="Z26" s="14">
        <f t="shared" si="7"/>
        <v>18.479048697621746</v>
      </c>
      <c r="AA26" s="14">
        <v>33.770000000000003</v>
      </c>
      <c r="AB26" s="14">
        <v>21.415900000000001</v>
      </c>
      <c r="AC26" s="14">
        <f t="shared" si="8"/>
        <v>63.416938110749179</v>
      </c>
      <c r="AD26" s="14">
        <v>123.96</v>
      </c>
      <c r="AE26" s="14">
        <v>78.597999999999999</v>
      </c>
      <c r="AF26" s="14">
        <f t="shared" si="9"/>
        <v>63.405937399161026</v>
      </c>
      <c r="AG26" s="14">
        <f t="shared" si="10"/>
        <v>759.84</v>
      </c>
      <c r="AH26" s="14">
        <f t="shared" si="11"/>
        <v>613.86829999999998</v>
      </c>
      <c r="AI26" s="14">
        <f t="shared" si="12"/>
        <v>80.789152979574638</v>
      </c>
    </row>
    <row r="27" spans="1:35" ht="53.25" customHeight="1">
      <c r="A27" s="15">
        <v>21</v>
      </c>
      <c r="B27" s="13" t="s">
        <v>69</v>
      </c>
      <c r="C27" s="14">
        <v>202.8</v>
      </c>
      <c r="D27" s="14">
        <v>112.9088</v>
      </c>
      <c r="E27" s="14">
        <f t="shared" si="0"/>
        <v>55.674950690335301</v>
      </c>
      <c r="F27" s="14">
        <v>44.7</v>
      </c>
      <c r="G27" s="14">
        <v>2.4702999999999999</v>
      </c>
      <c r="H27" s="14">
        <f t="shared" si="1"/>
        <v>5.5263982102908278</v>
      </c>
      <c r="I27" s="14">
        <v>37.14</v>
      </c>
      <c r="J27" s="14">
        <v>4.3061999999999996</v>
      </c>
      <c r="K27" s="14">
        <f t="shared" si="2"/>
        <v>11.594507269789982</v>
      </c>
      <c r="L27" s="14">
        <f t="shared" si="13"/>
        <v>284.64</v>
      </c>
      <c r="M27" s="14">
        <f t="shared" si="14"/>
        <v>119.6853</v>
      </c>
      <c r="N27" s="14">
        <f t="shared" si="3"/>
        <v>42.04795531197302</v>
      </c>
      <c r="O27" s="14">
        <v>1</v>
      </c>
      <c r="P27" s="14">
        <v>0</v>
      </c>
      <c r="Q27" s="14">
        <f t="shared" si="4"/>
        <v>0</v>
      </c>
      <c r="R27" s="14">
        <f t="shared" si="15"/>
        <v>285.64</v>
      </c>
      <c r="S27" s="14">
        <f t="shared" si="16"/>
        <v>119.6853</v>
      </c>
      <c r="T27" s="14">
        <f t="shared" si="5"/>
        <v>41.900749194790649</v>
      </c>
      <c r="U27" s="14">
        <v>10</v>
      </c>
      <c r="V27" s="14">
        <v>8.6326999999999998</v>
      </c>
      <c r="W27" s="14">
        <f t="shared" si="6"/>
        <v>86.326999999999998</v>
      </c>
      <c r="X27" s="14">
        <v>5.49</v>
      </c>
      <c r="Y27" s="14">
        <v>0.79790000000000005</v>
      </c>
      <c r="Z27" s="14">
        <f t="shared" si="7"/>
        <v>14.533697632058287</v>
      </c>
      <c r="AA27" s="14">
        <v>13.47</v>
      </c>
      <c r="AB27" s="14">
        <v>2.5211999999999999</v>
      </c>
      <c r="AC27" s="14">
        <f t="shared" si="8"/>
        <v>18.717149220489976</v>
      </c>
      <c r="AD27" s="14">
        <v>45.29</v>
      </c>
      <c r="AE27" s="14">
        <v>15.3344</v>
      </c>
      <c r="AF27" s="14">
        <f t="shared" si="9"/>
        <v>33.858246853610069</v>
      </c>
      <c r="AG27" s="14">
        <f t="shared" si="10"/>
        <v>359.89000000000004</v>
      </c>
      <c r="AH27" s="14">
        <f t="shared" si="11"/>
        <v>146.97149999999996</v>
      </c>
      <c r="AI27" s="14">
        <f t="shared" si="12"/>
        <v>40.837894912334313</v>
      </c>
    </row>
    <row r="28" spans="1:35" ht="53.25" customHeight="1">
      <c r="A28" s="15">
        <v>22</v>
      </c>
      <c r="B28" s="13" t="s">
        <v>68</v>
      </c>
      <c r="C28" s="14">
        <v>671.84</v>
      </c>
      <c r="D28" s="14">
        <v>229.32159999999999</v>
      </c>
      <c r="E28" s="14">
        <f t="shared" si="0"/>
        <v>34.133365086925451</v>
      </c>
      <c r="F28" s="14">
        <v>151.4</v>
      </c>
      <c r="G28" s="14">
        <v>22.7653</v>
      </c>
      <c r="H28" s="14">
        <f t="shared" si="1"/>
        <v>15.03652575957728</v>
      </c>
      <c r="I28" s="14">
        <v>123.01</v>
      </c>
      <c r="J28" s="14">
        <v>15.7881</v>
      </c>
      <c r="K28" s="14">
        <f t="shared" si="2"/>
        <v>12.834810178034306</v>
      </c>
      <c r="L28" s="14">
        <f t="shared" si="13"/>
        <v>946.25</v>
      </c>
      <c r="M28" s="14">
        <f t="shared" si="14"/>
        <v>267.875</v>
      </c>
      <c r="N28" s="14">
        <f t="shared" si="3"/>
        <v>28.30911492734478</v>
      </c>
      <c r="O28" s="14">
        <v>12</v>
      </c>
      <c r="P28" s="14">
        <v>9.9306000000000001</v>
      </c>
      <c r="Q28" s="14">
        <f t="shared" si="4"/>
        <v>82.754999999999995</v>
      </c>
      <c r="R28" s="14">
        <f t="shared" si="15"/>
        <v>958.25</v>
      </c>
      <c r="S28" s="14">
        <f t="shared" si="16"/>
        <v>277.80560000000003</v>
      </c>
      <c r="T28" s="14">
        <f t="shared" si="5"/>
        <v>28.990931385337859</v>
      </c>
      <c r="U28" s="14">
        <v>134.74</v>
      </c>
      <c r="V28" s="14">
        <v>135.21039999999999</v>
      </c>
      <c r="W28" s="14">
        <f t="shared" si="6"/>
        <v>100.34911681757457</v>
      </c>
      <c r="X28" s="14">
        <v>126.76</v>
      </c>
      <c r="Y28" s="14">
        <v>5.6211000000000002</v>
      </c>
      <c r="Z28" s="14">
        <f t="shared" si="7"/>
        <v>4.4344430419690752</v>
      </c>
      <c r="AA28" s="14">
        <v>211.26</v>
      </c>
      <c r="AB28" s="14">
        <v>26.0932</v>
      </c>
      <c r="AC28" s="14">
        <f t="shared" si="8"/>
        <v>12.351225977468523</v>
      </c>
      <c r="AD28" s="14">
        <v>81.14</v>
      </c>
      <c r="AE28" s="14">
        <v>66.352500000000006</v>
      </c>
      <c r="AF28" s="14">
        <f t="shared" si="9"/>
        <v>81.77532659600692</v>
      </c>
      <c r="AG28" s="14">
        <f t="shared" si="10"/>
        <v>1512.15</v>
      </c>
      <c r="AH28" s="14">
        <f t="shared" si="11"/>
        <v>511.08280000000008</v>
      </c>
      <c r="AI28" s="14">
        <f t="shared" si="12"/>
        <v>33.798419468968028</v>
      </c>
    </row>
    <row r="29" spans="1:35" ht="53.25" customHeight="1">
      <c r="A29" s="15">
        <v>23</v>
      </c>
      <c r="B29" s="13" t="s">
        <v>67</v>
      </c>
      <c r="C29" s="14">
        <v>231.31800000000001</v>
      </c>
      <c r="D29" s="14">
        <v>116.60720000000001</v>
      </c>
      <c r="E29" s="14">
        <f t="shared" si="0"/>
        <v>50.409911896177562</v>
      </c>
      <c r="F29" s="14">
        <v>62.128</v>
      </c>
      <c r="G29" s="14">
        <v>17.132899999999999</v>
      </c>
      <c r="H29" s="14">
        <f t="shared" si="1"/>
        <v>27.57677697656451</v>
      </c>
      <c r="I29" s="14">
        <v>52.353999999999999</v>
      </c>
      <c r="J29" s="14">
        <v>14.005599999999999</v>
      </c>
      <c r="K29" s="14">
        <f t="shared" si="2"/>
        <v>26.751728616724606</v>
      </c>
      <c r="L29" s="14">
        <f t="shared" si="13"/>
        <v>345.8</v>
      </c>
      <c r="M29" s="14">
        <f t="shared" si="14"/>
        <v>147.7457</v>
      </c>
      <c r="N29" s="14">
        <f t="shared" si="3"/>
        <v>42.725766338924231</v>
      </c>
      <c r="O29" s="14">
        <v>101.11</v>
      </c>
      <c r="P29" s="14">
        <v>160.87889999999999</v>
      </c>
      <c r="Q29" s="14">
        <f t="shared" si="4"/>
        <v>159.11274849174166</v>
      </c>
      <c r="R29" s="14">
        <f t="shared" si="15"/>
        <v>446.91</v>
      </c>
      <c r="S29" s="14">
        <f t="shared" si="16"/>
        <v>308.62459999999999</v>
      </c>
      <c r="T29" s="14">
        <f t="shared" si="5"/>
        <v>69.057438857935594</v>
      </c>
      <c r="U29" s="14">
        <v>136.5</v>
      </c>
      <c r="V29" s="14">
        <v>31.84</v>
      </c>
      <c r="W29" s="14">
        <f t="shared" si="6"/>
        <v>23.326007326007325</v>
      </c>
      <c r="X29" s="14">
        <v>5.1100000000000003</v>
      </c>
      <c r="Y29" s="14">
        <v>0.54290000000000005</v>
      </c>
      <c r="Z29" s="14">
        <f t="shared" si="7"/>
        <v>10.62426614481409</v>
      </c>
      <c r="AA29" s="14">
        <v>13.13</v>
      </c>
      <c r="AB29" s="14">
        <v>5.1313000000000004</v>
      </c>
      <c r="AC29" s="14">
        <f t="shared" si="8"/>
        <v>39.080731150038083</v>
      </c>
      <c r="AD29" s="14">
        <v>6.74</v>
      </c>
      <c r="AE29" s="14">
        <v>16.224900000000002</v>
      </c>
      <c r="AF29" s="14">
        <f t="shared" si="9"/>
        <v>240.72551928783383</v>
      </c>
      <c r="AG29" s="14">
        <f t="shared" si="10"/>
        <v>608.3900000000001</v>
      </c>
      <c r="AH29" s="14">
        <f t="shared" si="11"/>
        <v>362.36369999999994</v>
      </c>
      <c r="AI29" s="14">
        <f t="shared" si="12"/>
        <v>59.561087460346144</v>
      </c>
    </row>
    <row r="30" spans="1:35" ht="53.25" customHeight="1">
      <c r="A30" s="15">
        <v>24</v>
      </c>
      <c r="B30" s="13" t="s">
        <v>66</v>
      </c>
      <c r="C30" s="14">
        <v>604.45190000000002</v>
      </c>
      <c r="D30" s="14">
        <v>394.91219999999998</v>
      </c>
      <c r="E30" s="14">
        <f t="shared" si="0"/>
        <v>65.333933105347171</v>
      </c>
      <c r="F30" s="14">
        <v>128.86240000000001</v>
      </c>
      <c r="G30" s="14">
        <v>30.208300000000001</v>
      </c>
      <c r="H30" s="14">
        <f t="shared" si="1"/>
        <v>23.442291933100734</v>
      </c>
      <c r="I30" s="14">
        <v>109.5757</v>
      </c>
      <c r="J30" s="14">
        <v>18.551500000000001</v>
      </c>
      <c r="K30" s="14">
        <f t="shared" si="2"/>
        <v>16.930304802980952</v>
      </c>
      <c r="L30" s="14">
        <f t="shared" si="13"/>
        <v>842.89</v>
      </c>
      <c r="M30" s="14">
        <f t="shared" si="14"/>
        <v>443.67199999999997</v>
      </c>
      <c r="N30" s="14">
        <f t="shared" si="3"/>
        <v>52.636998896653175</v>
      </c>
      <c r="O30" s="14">
        <v>0</v>
      </c>
      <c r="P30" s="14">
        <v>5.3844000000000003</v>
      </c>
      <c r="Q30" s="14" t="e">
        <f t="shared" si="4"/>
        <v>#DIV/0!</v>
      </c>
      <c r="R30" s="14">
        <f t="shared" si="15"/>
        <v>842.89</v>
      </c>
      <c r="S30" s="14">
        <f t="shared" si="16"/>
        <v>449.0564</v>
      </c>
      <c r="T30" s="14">
        <f t="shared" si="5"/>
        <v>53.275801112837975</v>
      </c>
      <c r="U30" s="14">
        <v>42.42</v>
      </c>
      <c r="V30" s="14">
        <v>70.463700000000003</v>
      </c>
      <c r="W30" s="14">
        <f t="shared" si="6"/>
        <v>166.10961810466759</v>
      </c>
      <c r="X30" s="14">
        <v>37.49</v>
      </c>
      <c r="Y30" s="14">
        <v>3.94</v>
      </c>
      <c r="Z30" s="14">
        <f t="shared" si="7"/>
        <v>10.509469191784476</v>
      </c>
      <c r="AA30" s="14">
        <v>75</v>
      </c>
      <c r="AB30" s="14">
        <v>13.3287</v>
      </c>
      <c r="AC30" s="14">
        <f t="shared" si="8"/>
        <v>17.771599999999999</v>
      </c>
      <c r="AD30" s="14">
        <v>71.98</v>
      </c>
      <c r="AE30" s="14">
        <v>100.1733</v>
      </c>
      <c r="AF30" s="14">
        <f t="shared" si="9"/>
        <v>139.16824117810503</v>
      </c>
      <c r="AG30" s="14">
        <f t="shared" si="10"/>
        <v>1069.78</v>
      </c>
      <c r="AH30" s="14">
        <f t="shared" si="11"/>
        <v>636.96210000000008</v>
      </c>
      <c r="AI30" s="14">
        <f t="shared" si="12"/>
        <v>59.541410383443335</v>
      </c>
    </row>
    <row r="31" spans="1:35" ht="53.25" customHeight="1">
      <c r="A31" s="15">
        <v>25</v>
      </c>
      <c r="B31" s="13" t="s">
        <v>65</v>
      </c>
      <c r="C31" s="14">
        <v>186.0926</v>
      </c>
      <c r="D31" s="14">
        <v>108.7124</v>
      </c>
      <c r="E31" s="14">
        <f t="shared" si="0"/>
        <v>58.418443291135702</v>
      </c>
      <c r="F31" s="14">
        <v>35.809600000000003</v>
      </c>
      <c r="G31" s="14">
        <v>4.4936999999999996</v>
      </c>
      <c r="H31" s="14">
        <f t="shared" si="1"/>
        <v>12.548869576873239</v>
      </c>
      <c r="I31" s="14">
        <v>33.157800000000002</v>
      </c>
      <c r="J31" s="14">
        <v>4.1454000000000004</v>
      </c>
      <c r="K31" s="14">
        <f t="shared" si="2"/>
        <v>12.502035720102059</v>
      </c>
      <c r="L31" s="14">
        <f t="shared" si="13"/>
        <v>255.06</v>
      </c>
      <c r="M31" s="14">
        <f t="shared" si="14"/>
        <v>117.3515</v>
      </c>
      <c r="N31" s="14">
        <f t="shared" si="3"/>
        <v>46.009370344232728</v>
      </c>
      <c r="O31" s="14">
        <v>0</v>
      </c>
      <c r="P31" s="14">
        <v>1.2517</v>
      </c>
      <c r="Q31" s="14" t="e">
        <f t="shared" si="4"/>
        <v>#DIV/0!</v>
      </c>
      <c r="R31" s="14">
        <f t="shared" si="15"/>
        <v>255.06</v>
      </c>
      <c r="S31" s="14">
        <f t="shared" si="16"/>
        <v>118.6032</v>
      </c>
      <c r="T31" s="14">
        <f t="shared" si="5"/>
        <v>46.500117619383673</v>
      </c>
      <c r="U31" s="14">
        <v>20.4712</v>
      </c>
      <c r="V31" s="14">
        <v>35.941800000000001</v>
      </c>
      <c r="W31" s="14">
        <f t="shared" si="6"/>
        <v>175.57251162608932</v>
      </c>
      <c r="X31" s="14">
        <v>9.4085999999999999</v>
      </c>
      <c r="Y31" s="14">
        <v>1.3061</v>
      </c>
      <c r="Z31" s="14">
        <f t="shared" si="7"/>
        <v>13.881980315881215</v>
      </c>
      <c r="AA31" s="14">
        <v>18.817299999999999</v>
      </c>
      <c r="AB31" s="14">
        <v>6.2930999999999999</v>
      </c>
      <c r="AC31" s="14">
        <f t="shared" si="8"/>
        <v>33.443161346208008</v>
      </c>
      <c r="AD31" s="14">
        <v>18.067900000000002</v>
      </c>
      <c r="AE31" s="14">
        <v>18.960799999999999</v>
      </c>
      <c r="AF31" s="14">
        <f t="shared" si="9"/>
        <v>104.94191355940646</v>
      </c>
      <c r="AG31" s="14">
        <f t="shared" si="10"/>
        <v>321.82499999999999</v>
      </c>
      <c r="AH31" s="14">
        <f t="shared" si="11"/>
        <v>181.10500000000002</v>
      </c>
      <c r="AI31" s="14">
        <f t="shared" si="12"/>
        <v>56.274372718092138</v>
      </c>
    </row>
    <row r="32" spans="1:35" ht="53.25" customHeight="1">
      <c r="A32" s="15">
        <v>26</v>
      </c>
      <c r="B32" s="13" t="s">
        <v>64</v>
      </c>
      <c r="C32" s="14">
        <v>650.99189999999999</v>
      </c>
      <c r="D32" s="14">
        <v>376.49</v>
      </c>
      <c r="E32" s="14">
        <f t="shared" si="0"/>
        <v>57.833284868828628</v>
      </c>
      <c r="F32" s="14">
        <v>116.7024</v>
      </c>
      <c r="G32" s="14">
        <v>75.400000000000006</v>
      </c>
      <c r="H32" s="14">
        <f t="shared" si="1"/>
        <v>64.608782681418731</v>
      </c>
      <c r="I32" s="14">
        <v>99.195700000000002</v>
      </c>
      <c r="J32" s="14">
        <v>92.832099999999997</v>
      </c>
      <c r="K32" s="14">
        <f t="shared" si="2"/>
        <v>93.584802567046751</v>
      </c>
      <c r="L32" s="14">
        <f t="shared" si="13"/>
        <v>866.89</v>
      </c>
      <c r="M32" s="14">
        <f t="shared" si="14"/>
        <v>544.72209999999995</v>
      </c>
      <c r="N32" s="14">
        <f t="shared" si="3"/>
        <v>62.836357554014924</v>
      </c>
      <c r="O32" s="14">
        <v>50</v>
      </c>
      <c r="P32" s="14">
        <v>49.680100000000003</v>
      </c>
      <c r="Q32" s="14">
        <f t="shared" si="4"/>
        <v>99.360200000000006</v>
      </c>
      <c r="R32" s="14">
        <f t="shared" si="15"/>
        <v>916.89</v>
      </c>
      <c r="S32" s="14">
        <f t="shared" si="16"/>
        <v>594.40219999999999</v>
      </c>
      <c r="T32" s="14">
        <f t="shared" si="5"/>
        <v>64.828081885504261</v>
      </c>
      <c r="U32" s="14">
        <v>153.9</v>
      </c>
      <c r="V32" s="14">
        <v>128.80779999999999</v>
      </c>
      <c r="W32" s="14">
        <f t="shared" si="6"/>
        <v>83.695776478232602</v>
      </c>
      <c r="X32" s="14">
        <v>111.84</v>
      </c>
      <c r="Y32" s="14">
        <v>9.6690000000000005</v>
      </c>
      <c r="Z32" s="14">
        <f t="shared" si="7"/>
        <v>8.6453862660944214</v>
      </c>
      <c r="AA32" s="14">
        <v>185.23</v>
      </c>
      <c r="AB32" s="14">
        <v>32.428800000000003</v>
      </c>
      <c r="AC32" s="14">
        <f t="shared" si="8"/>
        <v>17.507315229714411</v>
      </c>
      <c r="AD32" s="14">
        <v>79.989999999999995</v>
      </c>
      <c r="AE32" s="14">
        <v>247.09809999999999</v>
      </c>
      <c r="AF32" s="14">
        <f t="shared" si="9"/>
        <v>308.91123890486313</v>
      </c>
      <c r="AG32" s="14">
        <f t="shared" si="10"/>
        <v>1447.85</v>
      </c>
      <c r="AH32" s="14">
        <f t="shared" si="11"/>
        <v>1012.4059</v>
      </c>
      <c r="AI32" s="14">
        <f t="shared" si="12"/>
        <v>69.924778119280319</v>
      </c>
    </row>
    <row r="33" spans="1:35" ht="53.25" customHeight="1">
      <c r="A33" s="15">
        <v>27</v>
      </c>
      <c r="B33" s="13" t="s">
        <v>63</v>
      </c>
      <c r="C33" s="14">
        <v>247.8364</v>
      </c>
      <c r="D33" s="14">
        <v>169.69220000000001</v>
      </c>
      <c r="E33" s="14">
        <f t="shared" si="0"/>
        <v>68.469441938310922</v>
      </c>
      <c r="F33" s="14">
        <v>53.814399999999999</v>
      </c>
      <c r="G33" s="14">
        <v>28.973099999999999</v>
      </c>
      <c r="H33" s="14">
        <f t="shared" si="1"/>
        <v>53.838935303561875</v>
      </c>
      <c r="I33" s="14">
        <v>45.349200000000003</v>
      </c>
      <c r="J33" s="14">
        <v>11.167999999999999</v>
      </c>
      <c r="K33" s="14">
        <f t="shared" si="2"/>
        <v>24.62667478147354</v>
      </c>
      <c r="L33" s="14">
        <f t="shared" si="13"/>
        <v>347</v>
      </c>
      <c r="M33" s="14">
        <f t="shared" si="14"/>
        <v>209.83330000000001</v>
      </c>
      <c r="N33" s="14">
        <f t="shared" si="3"/>
        <v>60.470691642651296</v>
      </c>
      <c r="O33" s="14">
        <v>2</v>
      </c>
      <c r="P33" s="14">
        <v>19.414400000000001</v>
      </c>
      <c r="Q33" s="14">
        <f t="shared" si="4"/>
        <v>970.72</v>
      </c>
      <c r="R33" s="14">
        <f t="shared" si="15"/>
        <v>349</v>
      </c>
      <c r="S33" s="14">
        <f t="shared" si="16"/>
        <v>229.24770000000001</v>
      </c>
      <c r="T33" s="14">
        <f t="shared" si="5"/>
        <v>65.687020057306583</v>
      </c>
      <c r="U33" s="14">
        <v>41.53</v>
      </c>
      <c r="V33" s="14">
        <v>64.932400000000001</v>
      </c>
      <c r="W33" s="14">
        <f t="shared" si="6"/>
        <v>156.35058993498677</v>
      </c>
      <c r="X33" s="14">
        <v>10.89</v>
      </c>
      <c r="Y33" s="14">
        <v>1.8542000000000001</v>
      </c>
      <c r="Z33" s="14">
        <f t="shared" si="7"/>
        <v>17.026629935720845</v>
      </c>
      <c r="AA33" s="14">
        <v>13.02</v>
      </c>
      <c r="AB33" s="14">
        <v>19.6813</v>
      </c>
      <c r="AC33" s="14">
        <f t="shared" si="8"/>
        <v>151.16205837173581</v>
      </c>
      <c r="AD33" s="14">
        <v>90.56</v>
      </c>
      <c r="AE33" s="14">
        <v>28.456499999999998</v>
      </c>
      <c r="AF33" s="14">
        <f t="shared" si="9"/>
        <v>31.422813604240279</v>
      </c>
      <c r="AG33" s="14">
        <f t="shared" si="10"/>
        <v>504.99999999999994</v>
      </c>
      <c r="AH33" s="14">
        <f t="shared" si="11"/>
        <v>344.17210000000006</v>
      </c>
      <c r="AI33" s="14">
        <f t="shared" si="12"/>
        <v>68.15289108910892</v>
      </c>
    </row>
    <row r="34" spans="1:35" ht="53.25" customHeight="1">
      <c r="A34" s="15">
        <v>28</v>
      </c>
      <c r="B34" s="13" t="s">
        <v>62</v>
      </c>
      <c r="C34" s="14">
        <v>482.01</v>
      </c>
      <c r="D34" s="14">
        <v>477.47559999999999</v>
      </c>
      <c r="E34" s="14">
        <f t="shared" si="0"/>
        <v>99.05927262919856</v>
      </c>
      <c r="F34" s="14">
        <v>108.62</v>
      </c>
      <c r="G34" s="14">
        <v>39.977400000000003</v>
      </c>
      <c r="H34" s="14">
        <f t="shared" si="1"/>
        <v>36.804824157613702</v>
      </c>
      <c r="I34" s="14">
        <v>88.26</v>
      </c>
      <c r="J34" s="14">
        <v>12.0961</v>
      </c>
      <c r="K34" s="14">
        <f t="shared" si="2"/>
        <v>13.70507591207795</v>
      </c>
      <c r="L34" s="14">
        <f t="shared" si="13"/>
        <v>678.89</v>
      </c>
      <c r="M34" s="14">
        <f t="shared" si="14"/>
        <v>529.54909999999995</v>
      </c>
      <c r="N34" s="14">
        <f t="shared" si="3"/>
        <v>78.002194759092049</v>
      </c>
      <c r="O34" s="14">
        <v>10</v>
      </c>
      <c r="P34" s="14">
        <v>19.061699999999998</v>
      </c>
      <c r="Q34" s="14">
        <f t="shared" si="4"/>
        <v>190.61699999999999</v>
      </c>
      <c r="R34" s="14">
        <f t="shared" si="15"/>
        <v>688.89</v>
      </c>
      <c r="S34" s="14">
        <f t="shared" si="16"/>
        <v>548.61079999999993</v>
      </c>
      <c r="T34" s="14">
        <f t="shared" si="5"/>
        <v>79.636923166252956</v>
      </c>
      <c r="U34" s="14">
        <v>228.14</v>
      </c>
      <c r="V34" s="14">
        <v>337.06330000000003</v>
      </c>
      <c r="W34" s="14">
        <f t="shared" si="6"/>
        <v>147.74406066450427</v>
      </c>
      <c r="X34" s="14">
        <v>17.62</v>
      </c>
      <c r="Y34" s="14">
        <v>6.3140999999999998</v>
      </c>
      <c r="Z34" s="14">
        <f t="shared" si="7"/>
        <v>35.834846765039721</v>
      </c>
      <c r="AA34" s="14">
        <v>30.09</v>
      </c>
      <c r="AB34" s="14">
        <v>48.619</v>
      </c>
      <c r="AC34" s="14">
        <f t="shared" si="8"/>
        <v>161.5785975407112</v>
      </c>
      <c r="AD34" s="14">
        <v>556.23</v>
      </c>
      <c r="AE34" s="14">
        <v>92.049899999999994</v>
      </c>
      <c r="AF34" s="14">
        <f t="shared" si="9"/>
        <v>16.548891645542309</v>
      </c>
      <c r="AG34" s="14">
        <f t="shared" si="10"/>
        <v>1520.97</v>
      </c>
      <c r="AH34" s="14">
        <f t="shared" si="11"/>
        <v>1032.6571000000001</v>
      </c>
      <c r="AI34" s="14">
        <f t="shared" si="12"/>
        <v>67.894639604988924</v>
      </c>
    </row>
    <row r="35" spans="1:35" ht="53.25" customHeight="1">
      <c r="A35" s="15">
        <v>29</v>
      </c>
      <c r="B35" s="13" t="s">
        <v>61</v>
      </c>
      <c r="C35" s="14">
        <v>189.3783</v>
      </c>
      <c r="D35" s="14">
        <v>216.77690000000001</v>
      </c>
      <c r="E35" s="14">
        <f t="shared" si="0"/>
        <v>114.46765548111901</v>
      </c>
      <c r="F35" s="14">
        <v>52.6768</v>
      </c>
      <c r="G35" s="14">
        <v>16.6919</v>
      </c>
      <c r="H35" s="14">
        <f t="shared" si="1"/>
        <v>31.687384199495796</v>
      </c>
      <c r="I35" s="14">
        <v>44.674900000000001</v>
      </c>
      <c r="J35" s="14">
        <v>9.8224</v>
      </c>
      <c r="K35" s="14">
        <f t="shared" si="2"/>
        <v>21.986395045092433</v>
      </c>
      <c r="L35" s="14">
        <f t="shared" si="13"/>
        <v>286.72999999999996</v>
      </c>
      <c r="M35" s="14">
        <f t="shared" si="14"/>
        <v>243.2912</v>
      </c>
      <c r="N35" s="14">
        <f t="shared" si="3"/>
        <v>84.850277264325342</v>
      </c>
      <c r="O35" s="14">
        <v>75.510000000000005</v>
      </c>
      <c r="P35" s="14">
        <v>3.5381</v>
      </c>
      <c r="Q35" s="14">
        <f t="shared" si="4"/>
        <v>4.6856045556879877</v>
      </c>
      <c r="R35" s="14">
        <f t="shared" si="15"/>
        <v>362.23999999999995</v>
      </c>
      <c r="S35" s="14">
        <f t="shared" si="16"/>
        <v>246.82929999999999</v>
      </c>
      <c r="T35" s="14">
        <f t="shared" si="5"/>
        <v>68.139714001766791</v>
      </c>
      <c r="U35" s="14">
        <v>27.6</v>
      </c>
      <c r="V35" s="14">
        <v>73.868399999999994</v>
      </c>
      <c r="W35" s="14">
        <f t="shared" si="6"/>
        <v>267.6391304347826</v>
      </c>
      <c r="X35" s="14">
        <v>3.98</v>
      </c>
      <c r="Y35" s="14">
        <v>1.3191999999999999</v>
      </c>
      <c r="Z35" s="14">
        <f t="shared" si="7"/>
        <v>33.145728643216074</v>
      </c>
      <c r="AA35" s="14">
        <v>7.96</v>
      </c>
      <c r="AB35" s="14">
        <v>5.5053000000000001</v>
      </c>
      <c r="AC35" s="14">
        <f t="shared" si="8"/>
        <v>69.162060301507537</v>
      </c>
      <c r="AD35" s="14">
        <v>43.13</v>
      </c>
      <c r="AE35" s="14">
        <v>15.650399999999999</v>
      </c>
      <c r="AF35" s="14">
        <f t="shared" si="9"/>
        <v>36.28657546951078</v>
      </c>
      <c r="AG35" s="14">
        <f t="shared" si="10"/>
        <v>444.90999999999997</v>
      </c>
      <c r="AH35" s="14">
        <f t="shared" si="11"/>
        <v>343.17259999999999</v>
      </c>
      <c r="AI35" s="14">
        <f t="shared" si="12"/>
        <v>77.133038142545686</v>
      </c>
    </row>
    <row r="36" spans="1:35" ht="53.25" customHeight="1">
      <c r="A36" s="15">
        <v>30</v>
      </c>
      <c r="B36" s="13" t="s">
        <v>60</v>
      </c>
      <c r="C36" s="14">
        <v>612.86490000000003</v>
      </c>
      <c r="D36" s="14">
        <v>236.93610000000001</v>
      </c>
      <c r="E36" s="14">
        <f t="shared" si="0"/>
        <v>38.660412759810519</v>
      </c>
      <c r="F36" s="14">
        <v>133.1104</v>
      </c>
      <c r="G36" s="14">
        <v>37.371400000000001</v>
      </c>
      <c r="H36" s="14">
        <f t="shared" si="1"/>
        <v>28.07549222299685</v>
      </c>
      <c r="I36" s="14">
        <v>112.21469999999999</v>
      </c>
      <c r="J36" s="14">
        <v>44.195799999999998</v>
      </c>
      <c r="K36" s="14">
        <f t="shared" si="2"/>
        <v>39.38503600686898</v>
      </c>
      <c r="L36" s="14">
        <f t="shared" si="13"/>
        <v>858.19</v>
      </c>
      <c r="M36" s="14">
        <f t="shared" si="14"/>
        <v>318.50330000000002</v>
      </c>
      <c r="N36" s="14">
        <f t="shared" si="3"/>
        <v>37.113378156352326</v>
      </c>
      <c r="O36" s="14">
        <v>5</v>
      </c>
      <c r="P36" s="14">
        <v>18.697199999999999</v>
      </c>
      <c r="Q36" s="14">
        <f t="shared" si="4"/>
        <v>373.94399999999996</v>
      </c>
      <c r="R36" s="14">
        <f t="shared" si="15"/>
        <v>863.19</v>
      </c>
      <c r="S36" s="14">
        <f t="shared" si="16"/>
        <v>337.20050000000003</v>
      </c>
      <c r="T36" s="14">
        <f t="shared" si="5"/>
        <v>39.064458578065086</v>
      </c>
      <c r="U36" s="14">
        <v>1044.71</v>
      </c>
      <c r="V36" s="14">
        <v>673.43</v>
      </c>
      <c r="W36" s="14">
        <f t="shared" si="6"/>
        <v>64.460950885891776</v>
      </c>
      <c r="X36" s="14">
        <v>87.99</v>
      </c>
      <c r="Y36" s="14">
        <v>10.992900000000001</v>
      </c>
      <c r="Z36" s="14">
        <f t="shared" si="7"/>
        <v>12.493351517217867</v>
      </c>
      <c r="AA36" s="14">
        <v>175.99</v>
      </c>
      <c r="AB36" s="14">
        <v>69.639799999999994</v>
      </c>
      <c r="AC36" s="14">
        <f t="shared" si="8"/>
        <v>39.570316495255412</v>
      </c>
      <c r="AD36" s="14">
        <v>658.48</v>
      </c>
      <c r="AE36" s="14">
        <v>231.18819999999999</v>
      </c>
      <c r="AF36" s="14">
        <f t="shared" si="9"/>
        <v>35.109373101688732</v>
      </c>
      <c r="AG36" s="14">
        <f t="shared" si="10"/>
        <v>2830.36</v>
      </c>
      <c r="AH36" s="14">
        <f t="shared" si="11"/>
        <v>1322.4513999999999</v>
      </c>
      <c r="AI36" s="14">
        <f t="shared" si="12"/>
        <v>46.723787786712641</v>
      </c>
    </row>
    <row r="37" spans="1:35" s="18" customFormat="1" ht="53.25" customHeight="1">
      <c r="A37" s="36" t="s">
        <v>43</v>
      </c>
      <c r="B37" s="36"/>
      <c r="C37" s="16">
        <f>SUM(C7:C36)</f>
        <v>15290.6193</v>
      </c>
      <c r="D37" s="16">
        <f t="shared" ref="D37:J37" si="17">SUM(D7:D36)</f>
        <v>11303.022900000002</v>
      </c>
      <c r="E37" s="14">
        <f t="shared" si="0"/>
        <v>73.921289113515513</v>
      </c>
      <c r="F37" s="16">
        <f t="shared" si="17"/>
        <v>3370.5007000000005</v>
      </c>
      <c r="G37" s="16">
        <f t="shared" si="17"/>
        <v>1349.2929999999999</v>
      </c>
      <c r="H37" s="14">
        <f t="shared" si="1"/>
        <v>40.03242010897668</v>
      </c>
      <c r="I37" s="16">
        <f t="shared" si="17"/>
        <v>2781.6631000000002</v>
      </c>
      <c r="J37" s="16">
        <f t="shared" si="17"/>
        <v>885.15649999999982</v>
      </c>
      <c r="K37" s="14">
        <f t="shared" si="2"/>
        <v>31.821125282928755</v>
      </c>
      <c r="L37" s="17">
        <f>SUM(L7:L36)</f>
        <v>21442.783100000001</v>
      </c>
      <c r="M37" s="17">
        <f>SUM(M7:M36)</f>
        <v>13537.472400000001</v>
      </c>
      <c r="N37" s="17">
        <f t="shared" si="3"/>
        <v>63.13300067844272</v>
      </c>
      <c r="O37" s="17">
        <f>SUM(O7:O36)</f>
        <v>1532.5748999999998</v>
      </c>
      <c r="P37" s="17">
        <f>SUM(P7:P36)</f>
        <v>1490.7604999999999</v>
      </c>
      <c r="Q37" s="17">
        <f t="shared" si="4"/>
        <v>97.271624375422036</v>
      </c>
      <c r="R37" s="17">
        <f>SUM(R7:R36)</f>
        <v>22975.358</v>
      </c>
      <c r="S37" s="17">
        <f>SUM(S7:S36)</f>
        <v>15028.232899999997</v>
      </c>
      <c r="T37" s="17">
        <f t="shared" si="5"/>
        <v>65.410222987602623</v>
      </c>
      <c r="U37" s="17">
        <f>SUM(U7:U36)</f>
        <v>5719.1272000000008</v>
      </c>
      <c r="V37" s="17">
        <f>SUM(V7:V36)</f>
        <v>8038.5977000000003</v>
      </c>
      <c r="W37" s="17">
        <f t="shared" si="6"/>
        <v>140.55637195829459</v>
      </c>
      <c r="X37" s="17">
        <f>SUM(X7:X36)</f>
        <v>1000.133</v>
      </c>
      <c r="Y37" s="17">
        <f>SUM(Y7:Y36)</f>
        <v>236.6968</v>
      </c>
      <c r="Z37" s="17">
        <f t="shared" si="7"/>
        <v>23.66653235119729</v>
      </c>
      <c r="AA37" s="17">
        <f>SUM(AA7:AA36)</f>
        <v>2225.9072999999999</v>
      </c>
      <c r="AB37" s="17">
        <f>SUM(AB7:AB36)</f>
        <v>1291.1082999999999</v>
      </c>
      <c r="AC37" s="17">
        <f t="shared" si="8"/>
        <v>58.003686856141755</v>
      </c>
      <c r="AD37" s="17">
        <f>SUM(AD7:AD36)</f>
        <v>8080.4861000000001</v>
      </c>
      <c r="AE37" s="17">
        <f>SUM(AE7:AE36)</f>
        <v>3419.5454</v>
      </c>
      <c r="AF37" s="17">
        <f t="shared" si="9"/>
        <v>42.318560513333473</v>
      </c>
      <c r="AG37" s="17">
        <f t="shared" si="10"/>
        <v>40001.011600000005</v>
      </c>
      <c r="AH37" s="17">
        <f t="shared" si="11"/>
        <v>28014.181099999998</v>
      </c>
      <c r="AI37" s="17">
        <f t="shared" si="12"/>
        <v>70.033681598192359</v>
      </c>
    </row>
    <row r="39" spans="1:35" ht="17.25" customHeight="1"/>
  </sheetData>
  <mergeCells count="18">
    <mergeCell ref="AH1:AI1"/>
    <mergeCell ref="A37:B37"/>
    <mergeCell ref="C5:E5"/>
    <mergeCell ref="F5:H5"/>
    <mergeCell ref="I5:K5"/>
    <mergeCell ref="L5:N5"/>
    <mergeCell ref="R5:T5"/>
    <mergeCell ref="O5:Q5"/>
    <mergeCell ref="A2:AI2"/>
    <mergeCell ref="A3:AI3"/>
    <mergeCell ref="A4:W4"/>
    <mergeCell ref="X4:AI4"/>
    <mergeCell ref="A5:B5"/>
    <mergeCell ref="U5:W5"/>
    <mergeCell ref="X5:Z5"/>
    <mergeCell ref="AA5:AC5"/>
    <mergeCell ref="AD5:AF5"/>
    <mergeCell ref="AG5:AI5"/>
  </mergeCells>
  <printOptions horizontalCentered="1" verticalCentered="1"/>
  <pageMargins left="0" right="0" top="0" bottom="0" header="0" footer="0"/>
  <pageSetup paperSize="9" scale="3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Bank wise</vt:lpstr>
      <vt:lpstr>Dist wise</vt:lpstr>
      <vt:lpstr>'Bank wise'!Print_Area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Bibhu</dc:creator>
  <cp:lastModifiedBy>user</cp:lastModifiedBy>
  <cp:lastPrinted>2015-05-17T08:30:13Z</cp:lastPrinted>
  <dcterms:created xsi:type="dcterms:W3CDTF">2013-10-29T13:31:32Z</dcterms:created>
  <dcterms:modified xsi:type="dcterms:W3CDTF">2019-07-20T10:44:34Z</dcterms:modified>
</cp:coreProperties>
</file>