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Bank wise" sheetId="1" r:id="rId1"/>
    <sheet name="Dist wise" sheetId="4" r:id="rId2"/>
  </sheets>
  <definedNames>
    <definedName name="_xlnm.Print_Area" localSheetId="0">'Bank wise'!$A$1:$AK$56</definedName>
  </definedNames>
  <calcPr calcId="124519"/>
</workbook>
</file>

<file path=xl/calcChain.xml><?xml version="1.0" encoding="utf-8"?>
<calcChain xmlns="http://schemas.openxmlformats.org/spreadsheetml/2006/main">
  <c r="AK8" i="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D54"/>
  <c r="F54"/>
  <c r="G54"/>
  <c r="I54"/>
  <c r="J54"/>
  <c r="L54"/>
  <c r="M54"/>
  <c r="O54"/>
  <c r="P54"/>
  <c r="R54"/>
  <c r="S54"/>
  <c r="D53"/>
  <c r="F53"/>
  <c r="G53"/>
  <c r="I53"/>
  <c r="J53"/>
  <c r="L53"/>
  <c r="M53"/>
  <c r="O53"/>
  <c r="P53"/>
  <c r="R53"/>
  <c r="S53"/>
  <c r="X56"/>
  <c r="Z56"/>
  <c r="AA56"/>
  <c r="AC56"/>
  <c r="AD56"/>
  <c r="AF56"/>
  <c r="AG56"/>
  <c r="AI56"/>
  <c r="AJ56"/>
  <c r="X54"/>
  <c r="Z54"/>
  <c r="AA54"/>
  <c r="AC54"/>
  <c r="AD54"/>
  <c r="AF54"/>
  <c r="AG54"/>
  <c r="AI54"/>
  <c r="AJ54"/>
  <c r="X53"/>
  <c r="Z53"/>
  <c r="AA53"/>
  <c r="AC53"/>
  <c r="AD53"/>
  <c r="AF53"/>
  <c r="AG53"/>
  <c r="AI53"/>
  <c r="AJ53"/>
  <c r="X50"/>
  <c r="Z50"/>
  <c r="AA50"/>
  <c r="AC50"/>
  <c r="AD50"/>
  <c r="AF50"/>
  <c r="AG50"/>
  <c r="AI50"/>
  <c r="AJ50"/>
  <c r="W53"/>
  <c r="W54" s="1"/>
  <c r="W56" s="1"/>
  <c r="D50"/>
  <c r="F50"/>
  <c r="G50"/>
  <c r="I50"/>
  <c r="J50"/>
  <c r="L50"/>
  <c r="M50"/>
  <c r="O50"/>
  <c r="P50"/>
  <c r="R50"/>
  <c r="S50"/>
  <c r="X33"/>
  <c r="Z33"/>
  <c r="AA33"/>
  <c r="AC33"/>
  <c r="AD33"/>
  <c r="AF33"/>
  <c r="AG33"/>
  <c r="AI33"/>
  <c r="AJ33"/>
  <c r="D33"/>
  <c r="F33"/>
  <c r="G33"/>
  <c r="I33"/>
  <c r="J33"/>
  <c r="L33"/>
  <c r="M33"/>
  <c r="O33"/>
  <c r="P33"/>
  <c r="R33"/>
  <c r="S33"/>
  <c r="A3" i="4"/>
  <c r="U3" s="1"/>
  <c r="U2" i="1"/>
  <c r="U3"/>
  <c r="L35"/>
  <c r="R35" s="1"/>
  <c r="AI35" s="1"/>
  <c r="M35"/>
  <c r="S35" s="1"/>
  <c r="C33"/>
  <c r="M47"/>
  <c r="S47" s="1"/>
  <c r="AJ47" s="1"/>
  <c r="L47"/>
  <c r="R47" s="1"/>
  <c r="AI47" s="1"/>
  <c r="L46"/>
  <c r="R46" s="1"/>
  <c r="AI46" s="1"/>
  <c r="M46"/>
  <c r="S46" s="1"/>
  <c r="L36"/>
  <c r="R36" s="1"/>
  <c r="AI36" s="1"/>
  <c r="M36"/>
  <c r="M8" i="4"/>
  <c r="S8" s="1"/>
  <c r="AJ8" s="1"/>
  <c r="M9"/>
  <c r="S9" s="1"/>
  <c r="M10"/>
  <c r="S10" s="1"/>
  <c r="M11"/>
  <c r="S11" s="1"/>
  <c r="M12"/>
  <c r="S12" s="1"/>
  <c r="M13"/>
  <c r="S13" s="1"/>
  <c r="M14"/>
  <c r="M15"/>
  <c r="S15" s="1"/>
  <c r="M16"/>
  <c r="S16" s="1"/>
  <c r="M17"/>
  <c r="S17" s="1"/>
  <c r="M18"/>
  <c r="S18" s="1"/>
  <c r="M19"/>
  <c r="M20"/>
  <c r="S20" s="1"/>
  <c r="AJ20" s="1"/>
  <c r="M21"/>
  <c r="S21" s="1"/>
  <c r="M22"/>
  <c r="M23"/>
  <c r="M24"/>
  <c r="S24" s="1"/>
  <c r="AJ24" s="1"/>
  <c r="M25"/>
  <c r="M26"/>
  <c r="S26" s="1"/>
  <c r="AJ26" s="1"/>
  <c r="M27"/>
  <c r="M28"/>
  <c r="S28" s="1"/>
  <c r="M29"/>
  <c r="S29" s="1"/>
  <c r="M30"/>
  <c r="S30" s="1"/>
  <c r="AJ30" s="1"/>
  <c r="M31"/>
  <c r="S31" s="1"/>
  <c r="AJ31" s="1"/>
  <c r="M32"/>
  <c r="S32" s="1"/>
  <c r="M33"/>
  <c r="S33" s="1"/>
  <c r="M34"/>
  <c r="S34" s="1"/>
  <c r="M35"/>
  <c r="S35" s="1"/>
  <c r="AJ35" s="1"/>
  <c r="M36"/>
  <c r="M7"/>
  <c r="S7" s="1"/>
  <c r="L8"/>
  <c r="R8" s="1"/>
  <c r="L9"/>
  <c r="R9" s="1"/>
  <c r="AI9" s="1"/>
  <c r="L10"/>
  <c r="R10" s="1"/>
  <c r="AI10" s="1"/>
  <c r="L11"/>
  <c r="R11" s="1"/>
  <c r="AI11" s="1"/>
  <c r="L12"/>
  <c r="L13"/>
  <c r="R13" s="1"/>
  <c r="AI13" s="1"/>
  <c r="L14"/>
  <c r="R14" s="1"/>
  <c r="AI14" s="1"/>
  <c r="L15"/>
  <c r="R15" s="1"/>
  <c r="AI15" s="1"/>
  <c r="L16"/>
  <c r="R16" s="1"/>
  <c r="AI16" s="1"/>
  <c r="L17"/>
  <c r="L18"/>
  <c r="L19"/>
  <c r="R19" s="1"/>
  <c r="AI19" s="1"/>
  <c r="L20"/>
  <c r="L21"/>
  <c r="R21" s="1"/>
  <c r="AI21" s="1"/>
  <c r="L22"/>
  <c r="R22" s="1"/>
  <c r="AI22" s="1"/>
  <c r="L23"/>
  <c r="R23" s="1"/>
  <c r="AI23" s="1"/>
  <c r="L24"/>
  <c r="L25"/>
  <c r="R25" s="1"/>
  <c r="AI25" s="1"/>
  <c r="L26"/>
  <c r="R26" s="1"/>
  <c r="L27"/>
  <c r="R27" s="1"/>
  <c r="AI27" s="1"/>
  <c r="L28"/>
  <c r="R28" s="1"/>
  <c r="AI28" s="1"/>
  <c r="L29"/>
  <c r="R29" s="1"/>
  <c r="AI29" s="1"/>
  <c r="L30"/>
  <c r="R30" s="1"/>
  <c r="AI30" s="1"/>
  <c r="L31"/>
  <c r="R31" s="1"/>
  <c r="AI31" s="1"/>
  <c r="L32"/>
  <c r="R32" s="1"/>
  <c r="AI32" s="1"/>
  <c r="L33"/>
  <c r="R33" s="1"/>
  <c r="AI33" s="1"/>
  <c r="L34"/>
  <c r="L35"/>
  <c r="L36"/>
  <c r="R36" s="1"/>
  <c r="AI36" s="1"/>
  <c r="L7"/>
  <c r="R7" s="1"/>
  <c r="L7" i="1"/>
  <c r="R7" s="1"/>
  <c r="L8"/>
  <c r="R8" s="1"/>
  <c r="AI8" s="1"/>
  <c r="L9"/>
  <c r="L10"/>
  <c r="L11"/>
  <c r="R11" s="1"/>
  <c r="AI11" s="1"/>
  <c r="L12"/>
  <c r="L13"/>
  <c r="R13" s="1"/>
  <c r="L14"/>
  <c r="R14" s="1"/>
  <c r="AI14" s="1"/>
  <c r="L15"/>
  <c r="R15" s="1"/>
  <c r="AI15" s="1"/>
  <c r="L16"/>
  <c r="R16" s="1"/>
  <c r="AI16" s="1"/>
  <c r="L17"/>
  <c r="R17" s="1"/>
  <c r="L18"/>
  <c r="R18" s="1"/>
  <c r="AI18" s="1"/>
  <c r="L19"/>
  <c r="L20"/>
  <c r="R20" s="1"/>
  <c r="AI20" s="1"/>
  <c r="L21"/>
  <c r="L22"/>
  <c r="R22" s="1"/>
  <c r="AI22" s="1"/>
  <c r="L23"/>
  <c r="R23" s="1"/>
  <c r="AI23" s="1"/>
  <c r="L24"/>
  <c r="L25"/>
  <c r="R25" s="1"/>
  <c r="AI25" s="1"/>
  <c r="L26"/>
  <c r="L27"/>
  <c r="R27" s="1"/>
  <c r="AI27" s="1"/>
  <c r="L28"/>
  <c r="L29"/>
  <c r="R29" s="1"/>
  <c r="AI29" s="1"/>
  <c r="L30"/>
  <c r="R30" s="1"/>
  <c r="AI30" s="1"/>
  <c r="L31"/>
  <c r="R31" s="1"/>
  <c r="AI31" s="1"/>
  <c r="L32"/>
  <c r="R32" s="1"/>
  <c r="AI32" s="1"/>
  <c r="L34"/>
  <c r="R34" s="1"/>
  <c r="AI34" s="1"/>
  <c r="L37"/>
  <c r="R37" s="1"/>
  <c r="AI37" s="1"/>
  <c r="L38"/>
  <c r="L39"/>
  <c r="R39" s="1"/>
  <c r="AI39" s="1"/>
  <c r="L40"/>
  <c r="L41"/>
  <c r="R41" s="1"/>
  <c r="AI41" s="1"/>
  <c r="L42"/>
  <c r="R42" s="1"/>
  <c r="AI42" s="1"/>
  <c r="L43"/>
  <c r="R43" s="1"/>
  <c r="AI43" s="1"/>
  <c r="L44"/>
  <c r="R44" s="1"/>
  <c r="AI44" s="1"/>
  <c r="L45"/>
  <c r="R45" s="1"/>
  <c r="AI45" s="1"/>
  <c r="L48"/>
  <c r="L49"/>
  <c r="R49" s="1"/>
  <c r="AI49" s="1"/>
  <c r="L51"/>
  <c r="R51" s="1"/>
  <c r="L52"/>
  <c r="R52" s="1"/>
  <c r="L55"/>
  <c r="R55" s="1"/>
  <c r="M37"/>
  <c r="S37" s="1"/>
  <c r="M12"/>
  <c r="S12" s="1"/>
  <c r="AJ12" s="1"/>
  <c r="W50"/>
  <c r="M49"/>
  <c r="S49" s="1"/>
  <c r="C50"/>
  <c r="W37" i="4"/>
  <c r="E8"/>
  <c r="E9"/>
  <c r="E7"/>
  <c r="E10"/>
  <c r="E11"/>
  <c r="C53" i="1"/>
  <c r="E7"/>
  <c r="H7"/>
  <c r="K7"/>
  <c r="M7"/>
  <c r="M8"/>
  <c r="S8" s="1"/>
  <c r="AJ8" s="1"/>
  <c r="M9"/>
  <c r="S9" s="1"/>
  <c r="M10"/>
  <c r="S10" s="1"/>
  <c r="AJ10" s="1"/>
  <c r="M11"/>
  <c r="S11" s="1"/>
  <c r="M13"/>
  <c r="M14"/>
  <c r="S14" s="1"/>
  <c r="M15"/>
  <c r="S15" s="1"/>
  <c r="M16"/>
  <c r="S16" s="1"/>
  <c r="M17"/>
  <c r="M18"/>
  <c r="M19"/>
  <c r="S19" s="1"/>
  <c r="AJ19" s="1"/>
  <c r="M20"/>
  <c r="M21"/>
  <c r="S21" s="1"/>
  <c r="AJ21" s="1"/>
  <c r="M22"/>
  <c r="S22" s="1"/>
  <c r="M23"/>
  <c r="S23" s="1"/>
  <c r="M24"/>
  <c r="S24" s="1"/>
  <c r="AJ24" s="1"/>
  <c r="M25"/>
  <c r="S25" s="1"/>
  <c r="M26"/>
  <c r="S26" s="1"/>
  <c r="AJ26" s="1"/>
  <c r="M27"/>
  <c r="M28"/>
  <c r="S28" s="1"/>
  <c r="M29"/>
  <c r="M30"/>
  <c r="M31"/>
  <c r="S31" s="1"/>
  <c r="M32"/>
  <c r="M34"/>
  <c r="S34" s="1"/>
  <c r="M38"/>
  <c r="S38" s="1"/>
  <c r="AJ38" s="1"/>
  <c r="M39"/>
  <c r="S39" s="1"/>
  <c r="M40"/>
  <c r="S40" s="1"/>
  <c r="M41"/>
  <c r="S41" s="1"/>
  <c r="M42"/>
  <c r="S42" s="1"/>
  <c r="AJ42" s="1"/>
  <c r="M43"/>
  <c r="S43" s="1"/>
  <c r="M44"/>
  <c r="S44" s="1"/>
  <c r="M45"/>
  <c r="S45" s="1"/>
  <c r="M48"/>
  <c r="S48" s="1"/>
  <c r="AJ48" s="1"/>
  <c r="M51"/>
  <c r="S51" s="1"/>
  <c r="AJ51" s="1"/>
  <c r="M52"/>
  <c r="S52" s="1"/>
  <c r="M55"/>
  <c r="C37" i="4"/>
  <c r="D37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F37"/>
  <c r="G37"/>
  <c r="H37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I37"/>
  <c r="J3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Q7"/>
  <c r="Y7"/>
  <c r="AB7"/>
  <c r="AE7"/>
  <c r="AH7"/>
  <c r="Q8"/>
  <c r="Y8"/>
  <c r="AB8"/>
  <c r="AE8"/>
  <c r="AH8"/>
  <c r="Q9"/>
  <c r="Y9"/>
  <c r="AB9"/>
  <c r="AE9"/>
  <c r="AH9"/>
  <c r="Q10"/>
  <c r="Y10"/>
  <c r="AB10"/>
  <c r="AE10"/>
  <c r="AH10"/>
  <c r="Q11"/>
  <c r="Y11"/>
  <c r="AB11"/>
  <c r="AE11"/>
  <c r="AH11"/>
  <c r="Q12"/>
  <c r="Y12"/>
  <c r="AB12"/>
  <c r="AE12"/>
  <c r="AH12"/>
  <c r="Q13"/>
  <c r="Y13"/>
  <c r="AB13"/>
  <c r="AE13"/>
  <c r="AH13"/>
  <c r="Q14"/>
  <c r="Y14"/>
  <c r="AB14"/>
  <c r="AE14"/>
  <c r="AH14"/>
  <c r="Q15"/>
  <c r="Y15"/>
  <c r="AB15"/>
  <c r="AE15"/>
  <c r="AH15"/>
  <c r="Q16"/>
  <c r="Y16"/>
  <c r="AB16"/>
  <c r="AE16"/>
  <c r="AH16"/>
  <c r="Q17"/>
  <c r="Y17"/>
  <c r="AB17"/>
  <c r="AE17"/>
  <c r="AH17"/>
  <c r="Q18"/>
  <c r="Y18"/>
  <c r="AB18"/>
  <c r="AE18"/>
  <c r="AH18"/>
  <c r="Q19"/>
  <c r="Y19"/>
  <c r="AB19"/>
  <c r="AE19"/>
  <c r="AH19"/>
  <c r="Q20"/>
  <c r="Y20"/>
  <c r="AB20"/>
  <c r="AE20"/>
  <c r="AH20"/>
  <c r="Q21"/>
  <c r="Y21"/>
  <c r="AB21"/>
  <c r="AE21"/>
  <c r="AH21"/>
  <c r="Q22"/>
  <c r="Y22"/>
  <c r="AB22"/>
  <c r="AE22"/>
  <c r="AH22"/>
  <c r="Q23"/>
  <c r="Y23"/>
  <c r="AB23"/>
  <c r="AE23"/>
  <c r="AH23"/>
  <c r="Q24"/>
  <c r="Y24"/>
  <c r="AB24"/>
  <c r="AE24"/>
  <c r="AH24"/>
  <c r="Q25"/>
  <c r="Y25"/>
  <c r="AB25"/>
  <c r="AE25"/>
  <c r="AH25"/>
  <c r="Q26"/>
  <c r="Y26"/>
  <c r="AB26"/>
  <c r="AE26"/>
  <c r="AH26"/>
  <c r="Q27"/>
  <c r="Y27"/>
  <c r="AB27"/>
  <c r="AE27"/>
  <c r="AH27"/>
  <c r="Q28"/>
  <c r="Y28"/>
  <c r="AB28"/>
  <c r="AE28"/>
  <c r="AH28"/>
  <c r="Q29"/>
  <c r="Y29"/>
  <c r="AB29"/>
  <c r="AE29"/>
  <c r="AH29"/>
  <c r="Q30"/>
  <c r="Y30"/>
  <c r="AB30"/>
  <c r="AE30"/>
  <c r="AH30"/>
  <c r="Q31"/>
  <c r="Y31"/>
  <c r="AB31"/>
  <c r="AE31"/>
  <c r="AH31"/>
  <c r="Q32"/>
  <c r="Y32"/>
  <c r="AB32"/>
  <c r="AE32"/>
  <c r="AH32"/>
  <c r="Q33"/>
  <c r="Y33"/>
  <c r="AB33"/>
  <c r="AE33"/>
  <c r="AH33"/>
  <c r="Q34"/>
  <c r="Y34"/>
  <c r="AB34"/>
  <c r="AE34"/>
  <c r="AH34"/>
  <c r="Q35"/>
  <c r="Y35"/>
  <c r="AB35"/>
  <c r="AE35"/>
  <c r="AH35"/>
  <c r="Q36"/>
  <c r="Y36"/>
  <c r="AB36"/>
  <c r="AE36"/>
  <c r="AH36"/>
  <c r="O37"/>
  <c r="P37"/>
  <c r="Q37" s="1"/>
  <c r="X37"/>
  <c r="Z37"/>
  <c r="AA37"/>
  <c r="AC37"/>
  <c r="AD37"/>
  <c r="AF37"/>
  <c r="AG37"/>
  <c r="W33" i="1"/>
  <c r="AH7"/>
  <c r="AE7"/>
  <c r="AB7"/>
  <c r="Y7"/>
  <c r="Q7"/>
  <c r="AI51" l="1"/>
  <c r="AI52"/>
  <c r="AB37" i="4"/>
  <c r="Y37"/>
  <c r="N11"/>
  <c r="E37"/>
  <c r="N35"/>
  <c r="N17"/>
  <c r="O56" i="1"/>
  <c r="C54"/>
  <c r="C56" s="1"/>
  <c r="F56"/>
  <c r="S55"/>
  <c r="AJ55" s="1"/>
  <c r="D56"/>
  <c r="AJ35"/>
  <c r="S13"/>
  <c r="AJ13" s="1"/>
  <c r="S17"/>
  <c r="AJ17" s="1"/>
  <c r="AH37" i="4"/>
  <c r="N32"/>
  <c r="K37"/>
  <c r="N16"/>
  <c r="N30"/>
  <c r="N26"/>
  <c r="N8"/>
  <c r="N20"/>
  <c r="J56" i="1"/>
  <c r="N27" i="4"/>
  <c r="N28"/>
  <c r="N15"/>
  <c r="R35"/>
  <c r="AI35" s="1"/>
  <c r="AK35" s="1"/>
  <c r="N23"/>
  <c r="T16"/>
  <c r="T13"/>
  <c r="N13"/>
  <c r="N33"/>
  <c r="N24"/>
  <c r="AJ11"/>
  <c r="AK11" s="1"/>
  <c r="T11"/>
  <c r="R17"/>
  <c r="AI17" s="1"/>
  <c r="N12"/>
  <c r="N36"/>
  <c r="S27"/>
  <c r="N25"/>
  <c r="S23"/>
  <c r="N31"/>
  <c r="N34"/>
  <c r="N18"/>
  <c r="N19"/>
  <c r="T8"/>
  <c r="N22"/>
  <c r="AI26"/>
  <c r="AK26" s="1"/>
  <c r="T26"/>
  <c r="AJ7"/>
  <c r="T7"/>
  <c r="AJ21"/>
  <c r="AK21" s="1"/>
  <c r="T21"/>
  <c r="AJ29"/>
  <c r="AK29" s="1"/>
  <c r="T29"/>
  <c r="AJ12"/>
  <c r="AK31"/>
  <c r="AJ32"/>
  <c r="AK32" s="1"/>
  <c r="T32"/>
  <c r="AJ33"/>
  <c r="AK33" s="1"/>
  <c r="T33"/>
  <c r="AJ28"/>
  <c r="AK28" s="1"/>
  <c r="T28"/>
  <c r="T31"/>
  <c r="T30"/>
  <c r="N29"/>
  <c r="R24"/>
  <c r="R20"/>
  <c r="R12"/>
  <c r="AI12" s="1"/>
  <c r="S22"/>
  <c r="AJ16"/>
  <c r="AK16" s="1"/>
  <c r="N14"/>
  <c r="T10"/>
  <c r="AI8"/>
  <c r="AK8" s="1"/>
  <c r="AI7"/>
  <c r="L37"/>
  <c r="N7"/>
  <c r="N21"/>
  <c r="R34"/>
  <c r="AI34" s="1"/>
  <c r="S36"/>
  <c r="S25"/>
  <c r="AJ25" s="1"/>
  <c r="AK25" s="1"/>
  <c r="R18"/>
  <c r="AI18" s="1"/>
  <c r="AJ34"/>
  <c r="I56" i="1"/>
  <c r="G56"/>
  <c r="AJ52"/>
  <c r="AJ44"/>
  <c r="R48"/>
  <c r="AI48" s="1"/>
  <c r="R38"/>
  <c r="AJ41"/>
  <c r="AJ45"/>
  <c r="AJ34"/>
  <c r="AJ49"/>
  <c r="AJ46"/>
  <c r="AJ39"/>
  <c r="AJ37"/>
  <c r="AJ43"/>
  <c r="AJ40"/>
  <c r="R40"/>
  <c r="AI40" s="1"/>
  <c r="S36"/>
  <c r="AI13"/>
  <c r="R19"/>
  <c r="AI19" s="1"/>
  <c r="AJ31"/>
  <c r="AJ15"/>
  <c r="R9"/>
  <c r="AI9" s="1"/>
  <c r="S20"/>
  <c r="S30"/>
  <c r="AJ30" s="1"/>
  <c r="N7"/>
  <c r="AJ23"/>
  <c r="AJ14"/>
  <c r="AJ11"/>
  <c r="AI7"/>
  <c r="AJ9"/>
  <c r="AJ25"/>
  <c r="AJ16"/>
  <c r="AI17"/>
  <c r="S27"/>
  <c r="R26"/>
  <c r="R24"/>
  <c r="AI24" s="1"/>
  <c r="R21"/>
  <c r="R12"/>
  <c r="R10"/>
  <c r="AI10" s="1"/>
  <c r="S29"/>
  <c r="S32"/>
  <c r="S18"/>
  <c r="S7"/>
  <c r="R28"/>
  <c r="AI28" s="1"/>
  <c r="AJ28"/>
  <c r="S19" i="4"/>
  <c r="AJ18"/>
  <c r="AJ17"/>
  <c r="AJ15"/>
  <c r="AK15" s="1"/>
  <c r="T15"/>
  <c r="S14"/>
  <c r="AJ13"/>
  <c r="AK13" s="1"/>
  <c r="N10"/>
  <c r="M37"/>
  <c r="AJ9"/>
  <c r="AK9" s="1"/>
  <c r="T9"/>
  <c r="N9"/>
  <c r="AJ10"/>
  <c r="AK10" s="1"/>
  <c r="AJ22" i="1"/>
  <c r="AK30" i="4"/>
  <c r="AE37"/>
  <c r="P56" i="1" l="1"/>
  <c r="N37" i="4"/>
  <c r="T17"/>
  <c r="AK17"/>
  <c r="T35"/>
  <c r="T34"/>
  <c r="AK34"/>
  <c r="AK7"/>
  <c r="AJ23"/>
  <c r="AK23" s="1"/>
  <c r="T23"/>
  <c r="T27"/>
  <c r="AJ27"/>
  <c r="AK27" s="1"/>
  <c r="T25"/>
  <c r="S37"/>
  <c r="AJ37" s="1"/>
  <c r="AK12"/>
  <c r="AJ22"/>
  <c r="AK22" s="1"/>
  <c r="T22"/>
  <c r="T24"/>
  <c r="AI24"/>
  <c r="AK24" s="1"/>
  <c r="AJ36"/>
  <c r="AK36" s="1"/>
  <c r="T36"/>
  <c r="T20"/>
  <c r="AI20"/>
  <c r="AK20" s="1"/>
  <c r="T18"/>
  <c r="R37"/>
  <c r="AI37" s="1"/>
  <c r="AK18"/>
  <c r="T12"/>
  <c r="AI38" i="1"/>
  <c r="L56"/>
  <c r="AJ36"/>
  <c r="AJ20"/>
  <c r="T7"/>
  <c r="AJ7"/>
  <c r="AI21"/>
  <c r="M56"/>
  <c r="AJ32"/>
  <c r="AI26"/>
  <c r="AJ18"/>
  <c r="AJ29"/>
  <c r="AI12"/>
  <c r="AJ27"/>
  <c r="AJ19" i="4"/>
  <c r="AK19" s="1"/>
  <c r="T19"/>
  <c r="AJ14"/>
  <c r="AK14" s="1"/>
  <c r="T14"/>
  <c r="AI55" i="1" l="1"/>
  <c r="T37" i="4"/>
  <c r="AK37"/>
  <c r="R56" i="1"/>
  <c r="S56"/>
  <c r="AK7"/>
</calcChain>
</file>

<file path=xl/sharedStrings.xml><?xml version="1.0" encoding="utf-8"?>
<sst xmlns="http://schemas.openxmlformats.org/spreadsheetml/2006/main" count="270" uniqueCount="106">
  <si>
    <t>BankName</t>
  </si>
  <si>
    <t>Allahabad Bank</t>
  </si>
  <si>
    <t>Andhra Bank</t>
  </si>
  <si>
    <t>Bank Of Baroda</t>
  </si>
  <si>
    <t>Bank Of India</t>
  </si>
  <si>
    <t>Bank Of Maharastra</t>
  </si>
  <si>
    <t xml:space="preserve">Canara Bank 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</si>
  <si>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</si>
  <si>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</si>
  <si>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</si>
  <si>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</si>
  <si>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</si>
  <si>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</si>
  <si>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</si>
  <si>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</si>
  <si>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</si>
  <si>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Bikaneer &amp; Jaipur</t>
  </si>
  <si>
    <t>State Bank of Hyderabad</t>
  </si>
  <si>
    <t>State Bank Of India</t>
  </si>
  <si>
    <t>State Bank of Mysore</t>
  </si>
  <si>
    <t>State Bank of Travancore</t>
  </si>
  <si>
    <t>Syndicate Bank</t>
  </si>
  <si>
    <t>UCO Bank</t>
  </si>
  <si>
    <t>Union Bank</t>
  </si>
  <si>
    <t>United Bank Of India</t>
  </si>
  <si>
    <t>Total Public Sector Banks</t>
  </si>
  <si>
    <t>Axis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</si>
  <si>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</si>
  <si>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</si>
  <si>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</si>
  <si>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</si>
  <si>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</si>
  <si>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</si>
  <si>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</si>
  <si>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</si>
  <si>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</si>
  <si>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</si>
  <si>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Odisha Gramya Bank</t>
  </si>
  <si>
    <t>Utkal Grameen Bank</t>
  </si>
  <si>
    <t>Total RRBs</t>
  </si>
  <si>
    <t>Total Commercial Banks</t>
  </si>
  <si>
    <t>Grand Total</t>
  </si>
  <si>
    <t>Sl.No</t>
  </si>
  <si>
    <t>Agril.&amp; Allied-Direct</t>
  </si>
  <si>
    <t>Agril.&amp; Allied-InDirect</t>
  </si>
  <si>
    <t>MSE</t>
  </si>
  <si>
    <t>Education</t>
  </si>
  <si>
    <t>Housing</t>
  </si>
  <si>
    <t>Others</t>
  </si>
  <si>
    <t>Total</t>
  </si>
  <si>
    <t>Vijaya Bank</t>
  </si>
  <si>
    <t>T</t>
  </si>
  <si>
    <t>A</t>
  </si>
  <si>
    <t>%</t>
  </si>
  <si>
    <t>Agril.&amp; Allied-SubTotal</t>
  </si>
  <si>
    <t>Amount in Crores</t>
  </si>
  <si>
    <t>Other Private Sector Banks</t>
  </si>
  <si>
    <t>SUNDARGARH</t>
  </si>
  <si>
    <t>SONEPUR</t>
  </si>
  <si>
    <t>SAMBALPUR</t>
  </si>
  <si>
    <t>RAYAGADA</t>
  </si>
  <si>
    <t>PURI</t>
  </si>
  <si>
    <t>NUAPADA</t>
  </si>
  <si>
    <t>NAYAGARH</t>
  </si>
  <si>
    <t>NABARANGPUR</t>
  </si>
  <si>
    <t>MAYURBHANJ</t>
  </si>
  <si>
    <t>MALKANGIRI</t>
  </si>
  <si>
    <t>KORAPUT</t>
  </si>
  <si>
    <t>KHURDA</t>
  </si>
  <si>
    <t>KEONJHAR</t>
  </si>
  <si>
    <t>KENDRAPARA</t>
  </si>
  <si>
    <t>KANDHAMAL</t>
  </si>
  <si>
    <t>KALAHANDI</t>
  </si>
  <si>
    <t>JHARSUGUDA</t>
  </si>
  <si>
    <t>JAJPUR</t>
  </si>
  <si>
    <t>JAGATSINGHPUR</t>
  </si>
  <si>
    <t>GANJAM</t>
  </si>
  <si>
    <t>GAJAPATI</t>
  </si>
  <si>
    <t>DHENKANAL</t>
  </si>
  <si>
    <t>DEOGARH</t>
  </si>
  <si>
    <t>CUTTACK</t>
  </si>
  <si>
    <t>BOUDH</t>
  </si>
  <si>
    <t>BOLANGIR</t>
  </si>
  <si>
    <t>BHADRAK</t>
  </si>
  <si>
    <t>BARGARH</t>
  </si>
  <si>
    <t>BALASORE</t>
  </si>
  <si>
    <t>ANGUL</t>
  </si>
  <si>
    <t>DistrictName</t>
  </si>
  <si>
    <t>Sl No</t>
  </si>
  <si>
    <t>Crop Loan</t>
  </si>
  <si>
    <t>Term Loan</t>
  </si>
  <si>
    <t>Allied Loan</t>
  </si>
  <si>
    <t>Bharatiya Mahila Bank</t>
  </si>
  <si>
    <t>Yes Bank</t>
  </si>
  <si>
    <t>DCB Bank Ltd</t>
  </si>
  <si>
    <t>City Union Bank</t>
  </si>
  <si>
    <t>Standard Chartered Bank</t>
  </si>
  <si>
    <t xml:space="preserve">                          STATE:ODISHA</t>
  </si>
  <si>
    <t xml:space="preserve">           STATE:ODISHA</t>
  </si>
  <si>
    <t xml:space="preserve">   STATE:ODISHA</t>
  </si>
  <si>
    <t>Bandhan Bank</t>
  </si>
  <si>
    <t>O S C B</t>
  </si>
  <si>
    <t>BANK WISE/BROAD SECTOR-WISE ACHIEVEMENT UNDER ANNUAL CREDIT PLAN    (A.C.P.)   2015-16</t>
  </si>
  <si>
    <t>DIST WISE/BROAD SECTOR-WISE ACHIEVEMENT UNDER ANNUAL CREDIT PLAN  (A.C.P).2015-2016</t>
  </si>
  <si>
    <t>State Bank of B &amp; J</t>
  </si>
  <si>
    <t>Report For LBS MIS Priority Sector for the year ended March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</si>
</sst>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vertical="center"/>
    </xf>
    <xf numFmtId="2" fontId="10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4"/>
  <sheetViews>
    <sheetView tabSelected="1" zoomScale="85" zoomScaleNormal="85" zoomScaleSheetLayoutView="85" zoomScalePageLayoutView="55" workbookViewId="0">
      <selection activeCell="R1" sqref="A1:XFD1"/>
    </sheetView>
  </sheetViews>
  <sheetFormatPr defaultRowHeight="15"/>
  <cols>
    <col min="1" max="1" width="6.140625" style="2" bestFit="1" customWidth="1"/>
    <col min="2" max="2" width="24.140625" style="3" customWidth="1"/>
    <col min="3" max="4" width="9.5703125" style="3" bestFit="1" customWidth="1"/>
    <col min="5" max="5" width="8.140625" style="4" customWidth="1"/>
    <col min="6" max="7" width="8.140625" style="3" customWidth="1"/>
    <col min="8" max="8" width="8.7109375" style="4" bestFit="1" customWidth="1"/>
    <col min="9" max="10" width="8.140625" style="3" customWidth="1"/>
    <col min="11" max="11" width="8.7109375" style="4" bestFit="1" customWidth="1"/>
    <col min="12" max="13" width="9.5703125" style="3" bestFit="1" customWidth="1"/>
    <col min="14" max="14" width="8.7109375" style="3" bestFit="1" customWidth="1"/>
    <col min="15" max="16" width="8.140625" style="3" customWidth="1"/>
    <col min="17" max="17" width="8.7109375" style="3" bestFit="1" customWidth="1"/>
    <col min="18" max="19" width="9.5703125" style="3" bestFit="1" customWidth="1"/>
    <col min="20" max="20" width="8.140625" style="3" customWidth="1"/>
    <col min="21" max="21" width="6.140625" style="3" bestFit="1" customWidth="1"/>
    <col min="22" max="22" width="29.42578125" style="3" bestFit="1" customWidth="1"/>
    <col min="23" max="23" width="10" style="3" bestFit="1" customWidth="1"/>
    <col min="24" max="24" width="8.85546875" style="3" bestFit="1" customWidth="1"/>
    <col min="25" max="25" width="8.7109375" style="3" bestFit="1" customWidth="1"/>
    <col min="26" max="26" width="8.85546875" style="3" bestFit="1" customWidth="1"/>
    <col min="27" max="27" width="6.5703125" style="3" bestFit="1" customWidth="1"/>
    <col min="28" max="28" width="8.7109375" style="3" bestFit="1" customWidth="1"/>
    <col min="29" max="29" width="8.85546875" style="3" bestFit="1" customWidth="1"/>
    <col min="30" max="30" width="7.7109375" style="3" bestFit="1" customWidth="1"/>
    <col min="31" max="31" width="8.7109375" style="3" bestFit="1" customWidth="1"/>
    <col min="32" max="32" width="8.85546875" style="3" bestFit="1" customWidth="1"/>
    <col min="33" max="33" width="7.7109375" style="3" bestFit="1" customWidth="1"/>
    <col min="34" max="34" width="8.85546875" style="3" bestFit="1" customWidth="1"/>
    <col min="35" max="35" width="10" style="3" bestFit="1" customWidth="1"/>
    <col min="36" max="37" width="8.85546875" style="3" bestFit="1" customWidth="1"/>
    <col min="38" max="16384" width="9.140625" style="3"/>
  </cols>
  <sheetData>
    <row r="1" spans="1:37" s="11" customFormat="1" ht="19.5" thickBot="1">
      <c r="A1" s="5"/>
      <c r="E1" s="17"/>
      <c r="H1" s="17"/>
      <c r="K1" s="17"/>
      <c r="R1" s="49"/>
      <c r="S1" s="49"/>
      <c r="T1" s="49"/>
      <c r="AI1" s="49"/>
      <c r="AJ1" s="49"/>
      <c r="AK1" s="49"/>
    </row>
    <row r="2" spans="1:37" s="11" customFormat="1" ht="27" customHeight="1">
      <c r="A2" s="56" t="s">
        <v>102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  <c r="U2" s="56" t="str">
        <f>A2</f>
        <v>BANK WISE/BROAD SECTOR-WISE ACHIEVEMENT UNDER ANNUAL CREDIT PLAN    (A.C.P.)   2015-16</v>
      </c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8"/>
    </row>
    <row r="3" spans="1:37" s="11" customFormat="1" ht="27" customHeight="1">
      <c r="A3" s="59" t="s">
        <v>105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59" t="str">
        <f>A3</f>
        <v>Report For LBS MIS Priority Sector for the year ended March 2016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1"/>
    </row>
    <row r="4" spans="1:37" s="11" customFormat="1" ht="27" customHeight="1">
      <c r="A4" s="59" t="s">
        <v>99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51" t="s">
        <v>55</v>
      </c>
      <c r="T4" s="52"/>
      <c r="U4" s="59" t="s">
        <v>99</v>
      </c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2" t="s">
        <v>55</v>
      </c>
      <c r="AK4" s="63"/>
    </row>
    <row r="5" spans="1:37" s="5" customFormat="1" ht="43.5" customHeight="1">
      <c r="A5" s="50"/>
      <c r="B5" s="51"/>
      <c r="C5" s="51" t="s">
        <v>89</v>
      </c>
      <c r="D5" s="51"/>
      <c r="E5" s="53"/>
      <c r="F5" s="51" t="s">
        <v>90</v>
      </c>
      <c r="G5" s="51"/>
      <c r="H5" s="53"/>
      <c r="I5" s="51" t="s">
        <v>91</v>
      </c>
      <c r="J5" s="51"/>
      <c r="K5" s="53"/>
      <c r="L5" s="51" t="s">
        <v>43</v>
      </c>
      <c r="M5" s="51"/>
      <c r="N5" s="51"/>
      <c r="O5" s="51" t="s">
        <v>44</v>
      </c>
      <c r="P5" s="51"/>
      <c r="Q5" s="51"/>
      <c r="R5" s="55" t="s">
        <v>54</v>
      </c>
      <c r="S5" s="55"/>
      <c r="T5" s="64"/>
      <c r="U5" s="54"/>
      <c r="V5" s="55"/>
      <c r="W5" s="51" t="s">
        <v>45</v>
      </c>
      <c r="X5" s="51"/>
      <c r="Y5" s="51"/>
      <c r="Z5" s="51" t="s">
        <v>46</v>
      </c>
      <c r="AA5" s="51"/>
      <c r="AB5" s="51"/>
      <c r="AC5" s="51" t="s">
        <v>47</v>
      </c>
      <c r="AD5" s="51"/>
      <c r="AE5" s="51"/>
      <c r="AF5" s="51" t="s">
        <v>48</v>
      </c>
      <c r="AG5" s="51"/>
      <c r="AH5" s="51"/>
      <c r="AI5" s="51" t="s">
        <v>49</v>
      </c>
      <c r="AJ5" s="51"/>
      <c r="AK5" s="52"/>
    </row>
    <row r="6" spans="1:37" s="5" customFormat="1" ht="30.75" customHeight="1">
      <c r="A6" s="12" t="s">
        <v>42</v>
      </c>
      <c r="B6" s="43" t="s">
        <v>0</v>
      </c>
      <c r="C6" s="43" t="s">
        <v>51</v>
      </c>
      <c r="D6" s="43" t="s">
        <v>52</v>
      </c>
      <c r="E6" s="6" t="s">
        <v>53</v>
      </c>
      <c r="F6" s="43" t="s">
        <v>51</v>
      </c>
      <c r="G6" s="43" t="s">
        <v>52</v>
      </c>
      <c r="H6" s="6" t="s">
        <v>53</v>
      </c>
      <c r="I6" s="43" t="s">
        <v>51</v>
      </c>
      <c r="J6" s="43" t="s">
        <v>52</v>
      </c>
      <c r="K6" s="6" t="s">
        <v>53</v>
      </c>
      <c r="L6" s="43" t="s">
        <v>51</v>
      </c>
      <c r="M6" s="43" t="s">
        <v>52</v>
      </c>
      <c r="N6" s="43" t="s">
        <v>53</v>
      </c>
      <c r="O6" s="43" t="s">
        <v>51</v>
      </c>
      <c r="P6" s="43" t="s">
        <v>52</v>
      </c>
      <c r="Q6" s="43" t="s">
        <v>53</v>
      </c>
      <c r="R6" s="43" t="s">
        <v>51</v>
      </c>
      <c r="S6" s="43" t="s">
        <v>52</v>
      </c>
      <c r="T6" s="13" t="s">
        <v>53</v>
      </c>
      <c r="U6" s="12" t="s">
        <v>42</v>
      </c>
      <c r="V6" s="43" t="s">
        <v>0</v>
      </c>
      <c r="W6" s="43" t="s">
        <v>51</v>
      </c>
      <c r="X6" s="43" t="s">
        <v>52</v>
      </c>
      <c r="Y6" s="43" t="s">
        <v>53</v>
      </c>
      <c r="Z6" s="43" t="s">
        <v>51</v>
      </c>
      <c r="AA6" s="43" t="s">
        <v>52</v>
      </c>
      <c r="AB6" s="43" t="s">
        <v>53</v>
      </c>
      <c r="AC6" s="43" t="s">
        <v>51</v>
      </c>
      <c r="AD6" s="43" t="s">
        <v>52</v>
      </c>
      <c r="AE6" s="43" t="s">
        <v>53</v>
      </c>
      <c r="AF6" s="43" t="s">
        <v>51</v>
      </c>
      <c r="AG6" s="43" t="s">
        <v>52</v>
      </c>
      <c r="AH6" s="43" t="s">
        <v>53</v>
      </c>
      <c r="AI6" s="43" t="s">
        <v>51</v>
      </c>
      <c r="AJ6" s="43" t="s">
        <v>52</v>
      </c>
      <c r="AK6" s="13" t="s">
        <v>53</v>
      </c>
    </row>
    <row r="7" spans="1:37" ht="24" customHeight="1">
      <c r="A7" s="14">
        <v>1</v>
      </c>
      <c r="B7" s="7" t="s">
        <v>1</v>
      </c>
      <c r="C7" s="1">
        <v>151.26249999999999</v>
      </c>
      <c r="D7" s="1">
        <v>20.826799999999999</v>
      </c>
      <c r="E7" s="1">
        <f t="shared" ref="E7:E56" si="0">(D7/C7)*100</f>
        <v>13.768647219238082</v>
      </c>
      <c r="F7" s="1">
        <v>60.921599999999998</v>
      </c>
      <c r="G7" s="1">
        <v>84.285200000000003</v>
      </c>
      <c r="H7" s="1">
        <f t="shared" ref="H7:H56" si="1">(G7/F7)*100</f>
        <v>138.35027313793466</v>
      </c>
      <c r="I7" s="1">
        <v>53.509500000000003</v>
      </c>
      <c r="J7" s="1">
        <v>2.6524000000000001</v>
      </c>
      <c r="K7" s="1">
        <f t="shared" ref="K7:K56" si="2">(J7/I7)*100</f>
        <v>4.95687681626627</v>
      </c>
      <c r="L7" s="1">
        <f t="shared" ref="L7:L32" si="3">SUM(C7,F7,I7)</f>
        <v>265.6936</v>
      </c>
      <c r="M7" s="1">
        <f t="shared" ref="M7:M32" si="4">SUM(D7,G7,J7)</f>
        <v>107.76439999999999</v>
      </c>
      <c r="N7" s="1">
        <f t="shared" ref="N7:N56" si="5">(M7/L7)*100</f>
        <v>40.559652170771145</v>
      </c>
      <c r="O7" s="1">
        <v>5.9116999999999997</v>
      </c>
      <c r="P7" s="1">
        <v>34.677399999999999</v>
      </c>
      <c r="Q7" s="1">
        <f>(P7/O7)*100</f>
        <v>586.58930595260244</v>
      </c>
      <c r="R7" s="1">
        <f>SUM(L7,O7)</f>
        <v>271.6053</v>
      </c>
      <c r="S7" s="1">
        <f>SUM(M7,P7)</f>
        <v>142.4418</v>
      </c>
      <c r="T7" s="15">
        <f>(S7/R7)*100</f>
        <v>52.444411062670724</v>
      </c>
      <c r="U7" s="14">
        <v>1</v>
      </c>
      <c r="V7" s="7" t="s">
        <v>1</v>
      </c>
      <c r="W7" s="1">
        <v>315.5378</v>
      </c>
      <c r="X7" s="1">
        <v>560.9923</v>
      </c>
      <c r="Y7" s="1">
        <f>(X7/W7)*100</f>
        <v>177.78925377561737</v>
      </c>
      <c r="Z7" s="1">
        <v>30.5443</v>
      </c>
      <c r="AA7" s="1">
        <v>4.8479999999999999</v>
      </c>
      <c r="AB7" s="1">
        <f>(AA7/Z7)*100</f>
        <v>15.872028496315188</v>
      </c>
      <c r="AC7" s="1">
        <v>72.394099999999995</v>
      </c>
      <c r="AD7" s="1">
        <v>40.384900000000002</v>
      </c>
      <c r="AE7" s="1">
        <f>(AD7/AC7)*100</f>
        <v>55.784794617240919</v>
      </c>
      <c r="AF7" s="1">
        <v>150.8253</v>
      </c>
      <c r="AG7" s="1">
        <v>3.4967000000000001</v>
      </c>
      <c r="AH7" s="1">
        <f>(AG7/AF7)*100</f>
        <v>2.31837761966991</v>
      </c>
      <c r="AI7" s="1">
        <f>SUM(R7,W7,Z7,AC7,AF7)</f>
        <v>840.90679999999998</v>
      </c>
      <c r="AJ7" s="1">
        <f>SUM(S7,X7,AA7,AD7,AG7)</f>
        <v>752.16369999999995</v>
      </c>
      <c r="AK7" s="15">
        <f>(AJ7/AI7)*100</f>
        <v>89.446737735977393</v>
      </c>
    </row>
    <row r="8" spans="1:37" ht="24" customHeight="1">
      <c r="A8" s="14">
        <v>2</v>
      </c>
      <c r="B8" s="7" t="s">
        <v>2</v>
      </c>
      <c r="C8" s="1">
        <v>333.07780000000002</v>
      </c>
      <c r="D8" s="1">
        <v>160.04650000000001</v>
      </c>
      <c r="E8" s="1">
        <f t="shared" si="0"/>
        <v>48.050785732342412</v>
      </c>
      <c r="F8" s="1">
        <v>118.8719</v>
      </c>
      <c r="G8" s="1">
        <v>70.158299999999997</v>
      </c>
      <c r="H8" s="1">
        <f t="shared" si="1"/>
        <v>59.020088010707326</v>
      </c>
      <c r="I8" s="1">
        <v>79.72</v>
      </c>
      <c r="J8" s="1">
        <v>15.8636</v>
      </c>
      <c r="K8" s="1">
        <f t="shared" si="2"/>
        <v>19.899147014550927</v>
      </c>
      <c r="L8" s="1">
        <f t="shared" si="3"/>
        <v>531.66970000000003</v>
      </c>
      <c r="M8" s="1">
        <f t="shared" si="4"/>
        <v>246.0684</v>
      </c>
      <c r="N8" s="1">
        <f t="shared" si="5"/>
        <v>46.282193625102195</v>
      </c>
      <c r="O8" s="1">
        <v>20.765999999999998</v>
      </c>
      <c r="P8" s="1">
        <v>25.042300000000001</v>
      </c>
      <c r="Q8" s="1">
        <f t="shared" ref="Q8:Q56" si="6">(P8/O8)*100</f>
        <v>120.59279591640181</v>
      </c>
      <c r="R8" s="1">
        <f t="shared" ref="R8:R32" si="7">SUM(L8,O8)</f>
        <v>552.4357</v>
      </c>
      <c r="S8" s="1">
        <f t="shared" ref="S8:S55" si="8">SUM(M8,P8)</f>
        <v>271.11070000000001</v>
      </c>
      <c r="T8" s="15">
        <f t="shared" ref="T8:T56" si="9">(S8/R8)*100</f>
        <v>49.075521368369209</v>
      </c>
      <c r="U8" s="14">
        <v>2</v>
      </c>
      <c r="V8" s="7" t="s">
        <v>2</v>
      </c>
      <c r="W8" s="1">
        <v>454.21030000000002</v>
      </c>
      <c r="X8" s="1">
        <v>588.92840000000001</v>
      </c>
      <c r="Y8" s="1">
        <f t="shared" ref="Y8:Y56" si="10">(X8/W8)*100</f>
        <v>129.65985139482746</v>
      </c>
      <c r="Z8" s="1">
        <v>39.444899999999997</v>
      </c>
      <c r="AA8" s="1">
        <v>13.1737</v>
      </c>
      <c r="AB8" s="1">
        <f t="shared" ref="AB8:AB56" si="11">(AA8/Z8)*100</f>
        <v>33.397726955829526</v>
      </c>
      <c r="AC8" s="1">
        <v>94.603899999999996</v>
      </c>
      <c r="AD8" s="1">
        <v>79.966200000000001</v>
      </c>
      <c r="AE8" s="1">
        <f t="shared" ref="AE8:AE56" si="12">(AD8/AC8)*100</f>
        <v>84.527382063530155</v>
      </c>
      <c r="AF8" s="1">
        <v>197.4718</v>
      </c>
      <c r="AG8" s="1">
        <v>6.9127000000000001</v>
      </c>
      <c r="AH8" s="1">
        <f t="shared" ref="AH8:AH56" si="13">(AG8/AF8)*100</f>
        <v>3.5006010984859608</v>
      </c>
      <c r="AI8" s="1">
        <f t="shared" ref="AI8:AI55" si="14">SUM(R8,W8,Z8,AC8,AF8)</f>
        <v>1338.1666</v>
      </c>
      <c r="AJ8" s="1">
        <f t="shared" ref="AJ8:AJ55" si="15">SUM(S8,X8,AA8,AD8,AG8)</f>
        <v>960.09169999999995</v>
      </c>
      <c r="AK8" s="15">
        <f t="shared" ref="AK8:AK56" si="16">(AJ8/AI8)*100</f>
        <v>71.74679894117817</v>
      </c>
    </row>
    <row r="9" spans="1:37" ht="24" customHeight="1">
      <c r="A9" s="14">
        <v>3</v>
      </c>
      <c r="B9" s="7" t="s">
        <v>3</v>
      </c>
      <c r="C9" s="1">
        <v>213.14750000000001</v>
      </c>
      <c r="D9" s="1">
        <v>55.713200000000001</v>
      </c>
      <c r="E9" s="1">
        <f t="shared" si="0"/>
        <v>26.138331437150331</v>
      </c>
      <c r="F9" s="1">
        <v>86.9846</v>
      </c>
      <c r="G9" s="1">
        <v>19.107500000000002</v>
      </c>
      <c r="H9" s="1">
        <f t="shared" si="1"/>
        <v>21.966532006815001</v>
      </c>
      <c r="I9" s="1">
        <v>57.1721</v>
      </c>
      <c r="J9" s="1">
        <v>3.3</v>
      </c>
      <c r="K9" s="1">
        <f t="shared" si="2"/>
        <v>5.772046155379984</v>
      </c>
      <c r="L9" s="1">
        <f t="shared" si="3"/>
        <v>357.30420000000004</v>
      </c>
      <c r="M9" s="1">
        <f t="shared" si="4"/>
        <v>78.120699999999999</v>
      </c>
      <c r="N9" s="1">
        <f t="shared" si="5"/>
        <v>21.863918756062759</v>
      </c>
      <c r="O9" s="1">
        <v>12.6677</v>
      </c>
      <c r="P9" s="1">
        <v>10.5862</v>
      </c>
      <c r="Q9" s="1">
        <f t="shared" si="6"/>
        <v>83.568445732058706</v>
      </c>
      <c r="R9" s="1">
        <f t="shared" si="7"/>
        <v>369.97190000000006</v>
      </c>
      <c r="S9" s="1">
        <f t="shared" si="8"/>
        <v>88.706900000000005</v>
      </c>
      <c r="T9" s="15">
        <f t="shared" si="9"/>
        <v>23.976658767868582</v>
      </c>
      <c r="U9" s="14">
        <v>3</v>
      </c>
      <c r="V9" s="7" t="s">
        <v>3</v>
      </c>
      <c r="W9" s="1">
        <v>635.59299999999996</v>
      </c>
      <c r="X9" s="1">
        <v>592.36559999999997</v>
      </c>
      <c r="Y9" s="1">
        <f t="shared" si="10"/>
        <v>93.198886708947398</v>
      </c>
      <c r="Z9" s="1">
        <v>44.724699999999999</v>
      </c>
      <c r="AA9" s="1">
        <v>3.0939000000000001</v>
      </c>
      <c r="AB9" s="1">
        <f t="shared" si="11"/>
        <v>6.9176540032688871</v>
      </c>
      <c r="AC9" s="1">
        <v>76.001499999999993</v>
      </c>
      <c r="AD9" s="1">
        <v>60.769799999999996</v>
      </c>
      <c r="AE9" s="1">
        <f t="shared" si="12"/>
        <v>79.958685025953429</v>
      </c>
      <c r="AF9" s="1">
        <v>142.17869999999999</v>
      </c>
      <c r="AG9" s="1">
        <v>293.60160000000002</v>
      </c>
      <c r="AH9" s="1">
        <f t="shared" si="13"/>
        <v>206.50181778283246</v>
      </c>
      <c r="AI9" s="1">
        <f t="shared" si="14"/>
        <v>1268.4698000000001</v>
      </c>
      <c r="AJ9" s="1">
        <f t="shared" si="15"/>
        <v>1038.5378000000001</v>
      </c>
      <c r="AK9" s="15">
        <f t="shared" si="16"/>
        <v>81.873277550636203</v>
      </c>
    </row>
    <row r="10" spans="1:37" ht="24" customHeight="1">
      <c r="A10" s="14">
        <v>4</v>
      </c>
      <c r="B10" s="7" t="s">
        <v>4</v>
      </c>
      <c r="C10" s="1">
        <v>497.19459999999998</v>
      </c>
      <c r="D10" s="1">
        <v>152.10419999999999</v>
      </c>
      <c r="E10" s="1">
        <f t="shared" si="0"/>
        <v>30.592488333541834</v>
      </c>
      <c r="F10" s="1">
        <v>164.69069999999999</v>
      </c>
      <c r="G10" s="1">
        <v>46.0289</v>
      </c>
      <c r="H10" s="1">
        <f t="shared" si="1"/>
        <v>27.948694127840856</v>
      </c>
      <c r="I10" s="1">
        <v>95.282700000000006</v>
      </c>
      <c r="J10" s="1">
        <v>129.04329999999999</v>
      </c>
      <c r="K10" s="1">
        <f t="shared" si="2"/>
        <v>135.43203540621749</v>
      </c>
      <c r="L10" s="1">
        <f t="shared" si="3"/>
        <v>757.16799999999989</v>
      </c>
      <c r="M10" s="1">
        <f t="shared" si="4"/>
        <v>327.17639999999994</v>
      </c>
      <c r="N10" s="1">
        <f t="shared" si="5"/>
        <v>43.210542442364172</v>
      </c>
      <c r="O10" s="1">
        <v>23.0139</v>
      </c>
      <c r="P10" s="1">
        <v>0</v>
      </c>
      <c r="Q10" s="1">
        <f t="shared" si="6"/>
        <v>0</v>
      </c>
      <c r="R10" s="1">
        <f t="shared" si="7"/>
        <v>780.18189999999993</v>
      </c>
      <c r="S10" s="1">
        <f t="shared" si="8"/>
        <v>327.17639999999994</v>
      </c>
      <c r="T10" s="15">
        <f t="shared" si="9"/>
        <v>41.935912637809203</v>
      </c>
      <c r="U10" s="14">
        <v>4</v>
      </c>
      <c r="V10" s="7" t="s">
        <v>4</v>
      </c>
      <c r="W10" s="1">
        <v>712.67139999999995</v>
      </c>
      <c r="X10" s="1">
        <v>521.29539999999997</v>
      </c>
      <c r="Y10" s="1">
        <f t="shared" si="10"/>
        <v>73.146670400973008</v>
      </c>
      <c r="Z10" s="1">
        <v>82.657799999999995</v>
      </c>
      <c r="AA10" s="1">
        <v>12.1562</v>
      </c>
      <c r="AB10" s="1">
        <f t="shared" si="11"/>
        <v>14.706658052839538</v>
      </c>
      <c r="AC10" s="1">
        <v>153.62100000000001</v>
      </c>
      <c r="AD10" s="1">
        <v>55.041400000000003</v>
      </c>
      <c r="AE10" s="1">
        <f t="shared" si="12"/>
        <v>35.829346248234287</v>
      </c>
      <c r="AF10" s="1">
        <v>200.08600000000001</v>
      </c>
      <c r="AG10" s="1">
        <v>47.042700000000004</v>
      </c>
      <c r="AH10" s="1">
        <f t="shared" si="13"/>
        <v>23.511240166728307</v>
      </c>
      <c r="AI10" s="1">
        <f t="shared" si="14"/>
        <v>1929.2180999999998</v>
      </c>
      <c r="AJ10" s="1">
        <f t="shared" si="15"/>
        <v>962.71209999999985</v>
      </c>
      <c r="AK10" s="15">
        <f t="shared" si="16"/>
        <v>49.901672599899406</v>
      </c>
    </row>
    <row r="11" spans="1:37" ht="24" customHeight="1">
      <c r="A11" s="14">
        <v>5</v>
      </c>
      <c r="B11" s="7" t="s">
        <v>5</v>
      </c>
      <c r="C11" s="1">
        <v>3.5529000000000002</v>
      </c>
      <c r="D11" s="1">
        <v>0.4496</v>
      </c>
      <c r="E11" s="1">
        <f t="shared" si="0"/>
        <v>12.654451293309691</v>
      </c>
      <c r="F11" s="1">
        <v>3.9055</v>
      </c>
      <c r="G11" s="1">
        <v>3.3500000000000002E-2</v>
      </c>
      <c r="H11" s="1">
        <f t="shared" si="1"/>
        <v>0.85776469082063755</v>
      </c>
      <c r="I11" s="1">
        <v>3.1804999999999999</v>
      </c>
      <c r="J11" s="1">
        <v>0</v>
      </c>
      <c r="K11" s="1">
        <f t="shared" si="2"/>
        <v>0</v>
      </c>
      <c r="L11" s="1">
        <f t="shared" si="3"/>
        <v>10.6389</v>
      </c>
      <c r="M11" s="1">
        <f t="shared" si="4"/>
        <v>0.48309999999999997</v>
      </c>
      <c r="N11" s="1">
        <f t="shared" si="5"/>
        <v>4.5408829860229911</v>
      </c>
      <c r="O11" s="1">
        <v>0.3</v>
      </c>
      <c r="P11" s="1">
        <v>0</v>
      </c>
      <c r="Q11" s="1">
        <f t="shared" si="6"/>
        <v>0</v>
      </c>
      <c r="R11" s="1">
        <f t="shared" si="7"/>
        <v>10.9389</v>
      </c>
      <c r="S11" s="1">
        <f t="shared" si="8"/>
        <v>0.48309999999999997</v>
      </c>
      <c r="T11" s="15">
        <f t="shared" si="9"/>
        <v>4.4163489930431759</v>
      </c>
      <c r="U11" s="14">
        <v>5</v>
      </c>
      <c r="V11" s="7" t="s">
        <v>5</v>
      </c>
      <c r="W11" s="1">
        <v>23.476900000000001</v>
      </c>
      <c r="X11" s="1">
        <v>12.3078</v>
      </c>
      <c r="Y11" s="1">
        <f t="shared" si="10"/>
        <v>52.425149828128923</v>
      </c>
      <c r="Z11" s="1">
        <v>2.5478000000000001</v>
      </c>
      <c r="AA11" s="1">
        <v>0.1038</v>
      </c>
      <c r="AB11" s="1">
        <f t="shared" si="11"/>
        <v>4.0741031478137995</v>
      </c>
      <c r="AC11" s="1">
        <v>5.3368000000000002</v>
      </c>
      <c r="AD11" s="1">
        <v>4.7614000000000001</v>
      </c>
      <c r="AE11" s="1">
        <f t="shared" si="12"/>
        <v>89.218258132214061</v>
      </c>
      <c r="AF11" s="1">
        <v>16.037800000000001</v>
      </c>
      <c r="AG11" s="1">
        <v>1.3028</v>
      </c>
      <c r="AH11" s="1">
        <f t="shared" si="13"/>
        <v>8.1233086832358552</v>
      </c>
      <c r="AI11" s="1">
        <f t="shared" si="14"/>
        <v>58.338200000000015</v>
      </c>
      <c r="AJ11" s="1">
        <f t="shared" si="15"/>
        <v>18.958900000000003</v>
      </c>
      <c r="AK11" s="15">
        <f t="shared" si="16"/>
        <v>32.498260145153601</v>
      </c>
    </row>
    <row r="12" spans="1:37" ht="24" customHeight="1">
      <c r="A12" s="14">
        <v>6</v>
      </c>
      <c r="B12" s="7" t="s">
        <v>92</v>
      </c>
      <c r="C12" s="1">
        <v>3</v>
      </c>
      <c r="D12" s="1">
        <v>5.2499999999999998E-2</v>
      </c>
      <c r="E12" s="1">
        <f t="shared" si="0"/>
        <v>1.7499999999999998</v>
      </c>
      <c r="F12" s="1">
        <v>0.2</v>
      </c>
      <c r="G12" s="1">
        <v>0.79010000000000002</v>
      </c>
      <c r="H12" s="1">
        <f t="shared" si="1"/>
        <v>395.05</v>
      </c>
      <c r="I12" s="1">
        <v>0</v>
      </c>
      <c r="J12" s="1">
        <v>0</v>
      </c>
      <c r="K12" s="1" t="e">
        <f t="shared" si="2"/>
        <v>#DIV/0!</v>
      </c>
      <c r="L12" s="1">
        <f t="shared" si="3"/>
        <v>3.2</v>
      </c>
      <c r="M12" s="1">
        <f t="shared" si="4"/>
        <v>0.84260000000000002</v>
      </c>
      <c r="N12" s="1">
        <f t="shared" si="5"/>
        <v>26.331250000000001</v>
      </c>
      <c r="O12" s="1">
        <v>0</v>
      </c>
      <c r="P12" s="1">
        <v>0</v>
      </c>
      <c r="Q12" s="1" t="e">
        <f t="shared" si="6"/>
        <v>#DIV/0!</v>
      </c>
      <c r="R12" s="1">
        <f t="shared" si="7"/>
        <v>3.2</v>
      </c>
      <c r="S12" s="1">
        <f t="shared" si="8"/>
        <v>0.84260000000000002</v>
      </c>
      <c r="T12" s="15">
        <f t="shared" si="9"/>
        <v>26.331250000000001</v>
      </c>
      <c r="U12" s="14">
        <v>6</v>
      </c>
      <c r="V12" s="7" t="s">
        <v>92</v>
      </c>
      <c r="W12" s="1">
        <v>17.442799999999998</v>
      </c>
      <c r="X12" s="1">
        <v>1.9562999999999999</v>
      </c>
      <c r="Y12" s="1">
        <f t="shared" si="10"/>
        <v>11.215515857545807</v>
      </c>
      <c r="Z12" s="1">
        <v>0.3</v>
      </c>
      <c r="AA12" s="1">
        <v>4.7000000000000002E-3</v>
      </c>
      <c r="AB12" s="1">
        <f t="shared" si="11"/>
        <v>1.5666666666666669</v>
      </c>
      <c r="AC12" s="1">
        <v>1</v>
      </c>
      <c r="AD12" s="1">
        <v>0.77600000000000002</v>
      </c>
      <c r="AE12" s="1">
        <f t="shared" si="12"/>
        <v>77.600000000000009</v>
      </c>
      <c r="AF12" s="1">
        <v>8.6308000000000007</v>
      </c>
      <c r="AG12" s="1">
        <v>1</v>
      </c>
      <c r="AH12" s="1">
        <f t="shared" si="13"/>
        <v>11.586411456643647</v>
      </c>
      <c r="AI12" s="1">
        <f t="shared" si="14"/>
        <v>30.573599999999999</v>
      </c>
      <c r="AJ12" s="1">
        <f t="shared" si="15"/>
        <v>4.5796000000000001</v>
      </c>
      <c r="AK12" s="15">
        <f t="shared" si="16"/>
        <v>14.978936075568466</v>
      </c>
    </row>
    <row r="13" spans="1:37" ht="24" customHeight="1">
      <c r="A13" s="14">
        <v>7</v>
      </c>
      <c r="B13" s="7" t="s">
        <v>6</v>
      </c>
      <c r="C13" s="1">
        <v>244.13339999999999</v>
      </c>
      <c r="D13" s="1">
        <v>85.684600000000003</v>
      </c>
      <c r="E13" s="1">
        <f t="shared" si="0"/>
        <v>35.097450819920589</v>
      </c>
      <c r="F13" s="1">
        <v>85.787999999999997</v>
      </c>
      <c r="G13" s="1">
        <v>28.4877</v>
      </c>
      <c r="H13" s="1">
        <f t="shared" si="1"/>
        <v>33.207091900965167</v>
      </c>
      <c r="I13" s="1">
        <v>56.315399999999997</v>
      </c>
      <c r="J13" s="1">
        <v>92.076499999999996</v>
      </c>
      <c r="K13" s="1">
        <f t="shared" si="2"/>
        <v>163.50145786054969</v>
      </c>
      <c r="L13" s="1">
        <f t="shared" si="3"/>
        <v>386.23680000000002</v>
      </c>
      <c r="M13" s="1">
        <f t="shared" si="4"/>
        <v>206.24880000000002</v>
      </c>
      <c r="N13" s="1">
        <f t="shared" si="5"/>
        <v>53.399572490244331</v>
      </c>
      <c r="O13" s="1">
        <v>10.896599999999999</v>
      </c>
      <c r="P13" s="1">
        <v>111.7324</v>
      </c>
      <c r="Q13" s="1">
        <f t="shared" si="6"/>
        <v>1025.3877356239561</v>
      </c>
      <c r="R13" s="1">
        <f t="shared" si="7"/>
        <v>397.13339999999999</v>
      </c>
      <c r="S13" s="1">
        <f t="shared" si="8"/>
        <v>317.9812</v>
      </c>
      <c r="T13" s="15">
        <f t="shared" si="9"/>
        <v>80.069115314904266</v>
      </c>
      <c r="U13" s="14">
        <v>7</v>
      </c>
      <c r="V13" s="7" t="s">
        <v>6</v>
      </c>
      <c r="W13" s="1">
        <v>363.00740000000002</v>
      </c>
      <c r="X13" s="1">
        <v>386.17860000000002</v>
      </c>
      <c r="Y13" s="1">
        <f t="shared" si="10"/>
        <v>106.38312056448436</v>
      </c>
      <c r="Z13" s="1">
        <v>38.545200000000001</v>
      </c>
      <c r="AA13" s="1">
        <v>19.6754</v>
      </c>
      <c r="AB13" s="1">
        <f t="shared" si="11"/>
        <v>51.045006900988966</v>
      </c>
      <c r="AC13" s="1">
        <v>84.46</v>
      </c>
      <c r="AD13" s="1">
        <v>78.397000000000006</v>
      </c>
      <c r="AE13" s="1">
        <f t="shared" si="12"/>
        <v>92.821453942694774</v>
      </c>
      <c r="AF13" s="1">
        <v>128.94149999999999</v>
      </c>
      <c r="AG13" s="1">
        <v>29.356300000000001</v>
      </c>
      <c r="AH13" s="1">
        <f t="shared" si="13"/>
        <v>22.767146341557996</v>
      </c>
      <c r="AI13" s="1">
        <f t="shared" si="14"/>
        <v>1012.0875000000001</v>
      </c>
      <c r="AJ13" s="1">
        <f t="shared" si="15"/>
        <v>831.58850000000007</v>
      </c>
      <c r="AK13" s="15">
        <f t="shared" si="16"/>
        <v>82.165672434448595</v>
      </c>
    </row>
    <row r="14" spans="1:37" ht="24" customHeight="1">
      <c r="A14" s="14">
        <v>8</v>
      </c>
      <c r="B14" s="7" t="s">
        <v>7</v>
      </c>
      <c r="C14" s="1">
        <v>165.40520000000001</v>
      </c>
      <c r="D14" s="1">
        <v>25.3245</v>
      </c>
      <c r="E14" s="1">
        <f t="shared" si="0"/>
        <v>15.310582738632158</v>
      </c>
      <c r="F14" s="1">
        <v>59.626899999999999</v>
      </c>
      <c r="G14" s="1">
        <v>12.026999999999999</v>
      </c>
      <c r="H14" s="1">
        <f t="shared" si="1"/>
        <v>20.170426435048611</v>
      </c>
      <c r="I14" s="1">
        <v>52.555799999999998</v>
      </c>
      <c r="J14" s="1">
        <v>26.524000000000001</v>
      </c>
      <c r="K14" s="1">
        <f t="shared" si="2"/>
        <v>50.46826420680496</v>
      </c>
      <c r="L14" s="1">
        <f t="shared" si="3"/>
        <v>277.58789999999999</v>
      </c>
      <c r="M14" s="1">
        <f t="shared" si="4"/>
        <v>63.875500000000002</v>
      </c>
      <c r="N14" s="1">
        <f t="shared" si="5"/>
        <v>23.010909337186529</v>
      </c>
      <c r="O14" s="1">
        <v>6.9416000000000002</v>
      </c>
      <c r="P14" s="1">
        <v>31.922599999999999</v>
      </c>
      <c r="Q14" s="1">
        <f t="shared" si="6"/>
        <v>459.87380431024548</v>
      </c>
      <c r="R14" s="1">
        <f t="shared" si="7"/>
        <v>284.52949999999998</v>
      </c>
      <c r="S14" s="1">
        <f t="shared" si="8"/>
        <v>95.798100000000005</v>
      </c>
      <c r="T14" s="15">
        <f t="shared" si="9"/>
        <v>33.668951725568</v>
      </c>
      <c r="U14" s="14">
        <v>8</v>
      </c>
      <c r="V14" s="7" t="s">
        <v>7</v>
      </c>
      <c r="W14" s="1">
        <v>222.13730000000001</v>
      </c>
      <c r="X14" s="1">
        <v>217.5966</v>
      </c>
      <c r="Y14" s="1">
        <f t="shared" si="10"/>
        <v>97.955903848655751</v>
      </c>
      <c r="Z14" s="1">
        <v>24.942599999999999</v>
      </c>
      <c r="AA14" s="1">
        <v>7.7504</v>
      </c>
      <c r="AB14" s="1">
        <f t="shared" si="11"/>
        <v>31.072943478226005</v>
      </c>
      <c r="AC14" s="1">
        <v>40.7271</v>
      </c>
      <c r="AD14" s="1">
        <v>25.9421</v>
      </c>
      <c r="AE14" s="1">
        <f t="shared" si="12"/>
        <v>63.697390680897982</v>
      </c>
      <c r="AF14" s="1">
        <v>194.9033</v>
      </c>
      <c r="AG14" s="1">
        <v>13.8203</v>
      </c>
      <c r="AH14" s="1">
        <f t="shared" si="13"/>
        <v>7.0908496675017805</v>
      </c>
      <c r="AI14" s="1">
        <f t="shared" si="14"/>
        <v>767.23979999999983</v>
      </c>
      <c r="AJ14" s="1">
        <f t="shared" si="15"/>
        <v>360.90749999999997</v>
      </c>
      <c r="AK14" s="15">
        <f t="shared" si="16"/>
        <v>47.039726041323718</v>
      </c>
    </row>
    <row r="15" spans="1:37" ht="24" customHeight="1">
      <c r="A15" s="14">
        <v>9</v>
      </c>
      <c r="B15" s="7" t="s">
        <v>8</v>
      </c>
      <c r="C15" s="1">
        <v>34.418999999999997</v>
      </c>
      <c r="D15" s="1">
        <v>24.235099999999999</v>
      </c>
      <c r="E15" s="1">
        <f t="shared" si="0"/>
        <v>70.411981754263635</v>
      </c>
      <c r="F15" s="1">
        <v>13.7211</v>
      </c>
      <c r="G15" s="1">
        <v>13.05</v>
      </c>
      <c r="H15" s="1">
        <f t="shared" si="1"/>
        <v>95.108992719242636</v>
      </c>
      <c r="I15" s="1">
        <v>8.4672999999999998</v>
      </c>
      <c r="J15" s="1">
        <v>21.496200000000002</v>
      </c>
      <c r="K15" s="1">
        <f t="shared" si="2"/>
        <v>253.87313547411813</v>
      </c>
      <c r="L15" s="1">
        <f t="shared" si="3"/>
        <v>56.607399999999998</v>
      </c>
      <c r="M15" s="1">
        <f t="shared" si="4"/>
        <v>58.781300000000002</v>
      </c>
      <c r="N15" s="1">
        <f t="shared" si="5"/>
        <v>103.8403106307656</v>
      </c>
      <c r="O15" s="1">
        <v>0.79900000000000004</v>
      </c>
      <c r="P15" s="1">
        <v>43.929000000000002</v>
      </c>
      <c r="Q15" s="1">
        <f t="shared" si="6"/>
        <v>5497.9974968710894</v>
      </c>
      <c r="R15" s="1">
        <f t="shared" si="7"/>
        <v>57.406399999999998</v>
      </c>
      <c r="S15" s="1">
        <f t="shared" si="8"/>
        <v>102.7103</v>
      </c>
      <c r="T15" s="15">
        <f t="shared" si="9"/>
        <v>178.91785584882521</v>
      </c>
      <c r="U15" s="14">
        <v>9</v>
      </c>
      <c r="V15" s="7" t="s">
        <v>8</v>
      </c>
      <c r="W15" s="1">
        <v>75.203599999999994</v>
      </c>
      <c r="X15" s="1">
        <v>141.8646</v>
      </c>
      <c r="Y15" s="1">
        <f t="shared" si="10"/>
        <v>188.64070337058334</v>
      </c>
      <c r="Z15" s="1">
        <v>8.2140000000000004</v>
      </c>
      <c r="AA15" s="1">
        <v>1.3212999999999999</v>
      </c>
      <c r="AB15" s="1">
        <f t="shared" si="11"/>
        <v>16.085950815680544</v>
      </c>
      <c r="AC15" s="1">
        <v>21.3782</v>
      </c>
      <c r="AD15" s="1">
        <v>12.732900000000001</v>
      </c>
      <c r="AE15" s="1">
        <f t="shared" si="12"/>
        <v>59.560206191353814</v>
      </c>
      <c r="AF15" s="1">
        <v>39.452399999999997</v>
      </c>
      <c r="AG15" s="1">
        <v>11.117699999999999</v>
      </c>
      <c r="AH15" s="1">
        <f t="shared" si="13"/>
        <v>28.180034674696596</v>
      </c>
      <c r="AI15" s="1">
        <f t="shared" si="14"/>
        <v>201.65459999999996</v>
      </c>
      <c r="AJ15" s="1">
        <f t="shared" si="15"/>
        <v>269.74680000000001</v>
      </c>
      <c r="AK15" s="15">
        <f t="shared" si="16"/>
        <v>133.76674769630847</v>
      </c>
    </row>
    <row r="16" spans="1:37" ht="24" customHeight="1">
      <c r="A16" s="14">
        <v>10</v>
      </c>
      <c r="B16" s="7" t="s">
        <v>9</v>
      </c>
      <c r="C16" s="1">
        <v>17.529699999999998</v>
      </c>
      <c r="D16" s="1">
        <v>2.2559</v>
      </c>
      <c r="E16" s="1">
        <f t="shared" si="0"/>
        <v>12.86901658328437</v>
      </c>
      <c r="F16" s="1">
        <v>3.8371</v>
      </c>
      <c r="G16" s="1">
        <v>1.6328</v>
      </c>
      <c r="H16" s="1">
        <f t="shared" si="1"/>
        <v>42.552969690651793</v>
      </c>
      <c r="I16" s="1">
        <v>4.8159999999999998</v>
      </c>
      <c r="J16" s="1">
        <v>0</v>
      </c>
      <c r="K16" s="1">
        <f t="shared" si="2"/>
        <v>0</v>
      </c>
      <c r="L16" s="1">
        <f t="shared" si="3"/>
        <v>26.182799999999997</v>
      </c>
      <c r="M16" s="1">
        <f t="shared" si="4"/>
        <v>3.8887</v>
      </c>
      <c r="N16" s="1">
        <f t="shared" si="5"/>
        <v>14.852116656736486</v>
      </c>
      <c r="O16" s="1">
        <v>0</v>
      </c>
      <c r="P16" s="1">
        <v>0</v>
      </c>
      <c r="Q16" s="1" t="e">
        <f t="shared" si="6"/>
        <v>#DIV/0!</v>
      </c>
      <c r="R16" s="1">
        <f t="shared" si="7"/>
        <v>26.182799999999997</v>
      </c>
      <c r="S16" s="1">
        <f t="shared" si="8"/>
        <v>3.8887</v>
      </c>
      <c r="T16" s="15">
        <f t="shared" si="9"/>
        <v>14.852116656736486</v>
      </c>
      <c r="U16" s="14">
        <v>10</v>
      </c>
      <c r="V16" s="7" t="s">
        <v>9</v>
      </c>
      <c r="W16" s="1">
        <v>31.735499999999998</v>
      </c>
      <c r="X16" s="1">
        <v>23.9636</v>
      </c>
      <c r="Y16" s="1">
        <f t="shared" si="10"/>
        <v>75.510390572072282</v>
      </c>
      <c r="Z16" s="1">
        <v>4.4871999999999996</v>
      </c>
      <c r="AA16" s="1">
        <v>0.43049999999999999</v>
      </c>
      <c r="AB16" s="1">
        <f t="shared" si="11"/>
        <v>9.5939561419147807</v>
      </c>
      <c r="AC16" s="1">
        <v>9.4771999999999998</v>
      </c>
      <c r="AD16" s="1">
        <v>5.3255999999999997</v>
      </c>
      <c r="AE16" s="1">
        <f t="shared" si="12"/>
        <v>56.193812518465371</v>
      </c>
      <c r="AF16" s="1">
        <v>24.820499999999999</v>
      </c>
      <c r="AG16" s="1">
        <v>0.17</v>
      </c>
      <c r="AH16" s="1">
        <f t="shared" si="13"/>
        <v>0.68491770915170935</v>
      </c>
      <c r="AI16" s="1">
        <f t="shared" si="14"/>
        <v>96.703199999999995</v>
      </c>
      <c r="AJ16" s="1">
        <f t="shared" si="15"/>
        <v>33.778399999999998</v>
      </c>
      <c r="AK16" s="15">
        <f t="shared" si="16"/>
        <v>34.929971293607657</v>
      </c>
    </row>
    <row r="17" spans="1:37" ht="24" customHeight="1">
      <c r="A17" s="14">
        <v>11</v>
      </c>
      <c r="B17" s="7" t="s">
        <v>10</v>
      </c>
      <c r="C17" s="1">
        <v>82.863900000000001</v>
      </c>
      <c r="D17" s="1">
        <v>37.134099999999997</v>
      </c>
      <c r="E17" s="1">
        <f t="shared" si="0"/>
        <v>44.81336263439205</v>
      </c>
      <c r="F17" s="1">
        <v>33.414099999999998</v>
      </c>
      <c r="G17" s="1">
        <v>144.05019999999999</v>
      </c>
      <c r="H17" s="1">
        <f t="shared" si="1"/>
        <v>431.10603008909408</v>
      </c>
      <c r="I17" s="1">
        <v>22.2103</v>
      </c>
      <c r="J17" s="1">
        <v>20.6693</v>
      </c>
      <c r="K17" s="1">
        <f t="shared" si="2"/>
        <v>93.061777643705852</v>
      </c>
      <c r="L17" s="1">
        <f t="shared" si="3"/>
        <v>138.48829999999998</v>
      </c>
      <c r="M17" s="1">
        <f t="shared" si="4"/>
        <v>201.85359999999997</v>
      </c>
      <c r="N17" s="1">
        <f t="shared" si="5"/>
        <v>145.75498435607918</v>
      </c>
      <c r="O17" s="1">
        <v>18.049199999999999</v>
      </c>
      <c r="P17" s="1">
        <v>34.887099999999997</v>
      </c>
      <c r="Q17" s="1">
        <f t="shared" si="6"/>
        <v>193.28889923099084</v>
      </c>
      <c r="R17" s="1">
        <f t="shared" si="7"/>
        <v>156.53749999999997</v>
      </c>
      <c r="S17" s="1">
        <f t="shared" si="8"/>
        <v>236.74069999999998</v>
      </c>
      <c r="T17" s="15">
        <f t="shared" si="9"/>
        <v>151.23577417551707</v>
      </c>
      <c r="U17" s="14">
        <v>11</v>
      </c>
      <c r="V17" s="7" t="s">
        <v>10</v>
      </c>
      <c r="W17" s="1">
        <v>245.73869999999999</v>
      </c>
      <c r="X17" s="1">
        <v>235.93279999999999</v>
      </c>
      <c r="Y17" s="1">
        <f t="shared" si="10"/>
        <v>96.009623229877917</v>
      </c>
      <c r="Z17" s="1">
        <v>17.264700000000001</v>
      </c>
      <c r="AA17" s="1">
        <v>8.4695</v>
      </c>
      <c r="AB17" s="1">
        <f t="shared" si="11"/>
        <v>49.056745845569274</v>
      </c>
      <c r="AC17" s="1">
        <v>42.752299999999998</v>
      </c>
      <c r="AD17" s="1">
        <v>80.588499999999996</v>
      </c>
      <c r="AE17" s="1">
        <f t="shared" si="12"/>
        <v>188.50096953848097</v>
      </c>
      <c r="AF17" s="1">
        <v>118.9772</v>
      </c>
      <c r="AG17" s="1">
        <v>0</v>
      </c>
      <c r="AH17" s="1">
        <f t="shared" si="13"/>
        <v>0</v>
      </c>
      <c r="AI17" s="1">
        <f t="shared" si="14"/>
        <v>581.2704</v>
      </c>
      <c r="AJ17" s="1">
        <f t="shared" si="15"/>
        <v>561.73149999999998</v>
      </c>
      <c r="AK17" s="15">
        <f t="shared" si="16"/>
        <v>96.638586791964627</v>
      </c>
    </row>
    <row r="18" spans="1:37" ht="24" customHeight="1">
      <c r="A18" s="14">
        <v>12</v>
      </c>
      <c r="B18" s="7" t="s">
        <v>11</v>
      </c>
      <c r="C18" s="1">
        <v>176.6071</v>
      </c>
      <c r="D18" s="1">
        <v>510.20710000000003</v>
      </c>
      <c r="E18" s="1">
        <f t="shared" si="0"/>
        <v>288.89387799244764</v>
      </c>
      <c r="F18" s="1">
        <v>63.077500000000001</v>
      </c>
      <c r="G18" s="1">
        <v>16.863099999999999</v>
      </c>
      <c r="H18" s="1">
        <f t="shared" si="1"/>
        <v>26.733938409099917</v>
      </c>
      <c r="I18" s="1">
        <v>56.507599999999996</v>
      </c>
      <c r="J18" s="1">
        <v>0.2414</v>
      </c>
      <c r="K18" s="1">
        <f t="shared" si="2"/>
        <v>0.4271991732085596</v>
      </c>
      <c r="L18" s="1">
        <f t="shared" si="3"/>
        <v>296.19219999999996</v>
      </c>
      <c r="M18" s="1">
        <f t="shared" si="4"/>
        <v>527.3116</v>
      </c>
      <c r="N18" s="1">
        <f t="shared" si="5"/>
        <v>178.03021146404262</v>
      </c>
      <c r="O18" s="1">
        <v>11.7342</v>
      </c>
      <c r="P18" s="1">
        <v>5.7390999999999996</v>
      </c>
      <c r="Q18" s="1">
        <f t="shared" si="6"/>
        <v>48.909171481651924</v>
      </c>
      <c r="R18" s="1">
        <f t="shared" si="7"/>
        <v>307.92639999999994</v>
      </c>
      <c r="S18" s="1">
        <f t="shared" si="8"/>
        <v>533.05070000000001</v>
      </c>
      <c r="T18" s="15">
        <f t="shared" si="9"/>
        <v>173.10977558273669</v>
      </c>
      <c r="U18" s="14">
        <v>12</v>
      </c>
      <c r="V18" s="7" t="s">
        <v>11</v>
      </c>
      <c r="W18" s="1">
        <v>306.15010000000001</v>
      </c>
      <c r="X18" s="1">
        <v>195.0821</v>
      </c>
      <c r="Y18" s="1">
        <f t="shared" si="10"/>
        <v>63.721063622059894</v>
      </c>
      <c r="Z18" s="1">
        <v>24.466999999999999</v>
      </c>
      <c r="AA18" s="1">
        <v>0.79590000000000005</v>
      </c>
      <c r="AB18" s="1">
        <f t="shared" si="11"/>
        <v>3.2529529570441822</v>
      </c>
      <c r="AC18" s="1">
        <v>53.233899999999998</v>
      </c>
      <c r="AD18" s="1">
        <v>17.0884</v>
      </c>
      <c r="AE18" s="1">
        <f t="shared" si="12"/>
        <v>32.100597551560192</v>
      </c>
      <c r="AF18" s="1">
        <v>99.9816</v>
      </c>
      <c r="AG18" s="1">
        <v>1.8800000000000001E-2</v>
      </c>
      <c r="AH18" s="1">
        <f t="shared" si="13"/>
        <v>1.8803459836609939E-2</v>
      </c>
      <c r="AI18" s="1">
        <f t="shared" si="14"/>
        <v>791.75899999999979</v>
      </c>
      <c r="AJ18" s="1">
        <f t="shared" si="15"/>
        <v>746.03589999999997</v>
      </c>
      <c r="AK18" s="15">
        <f t="shared" si="16"/>
        <v>94.22512405921502</v>
      </c>
    </row>
    <row r="19" spans="1:37" ht="24" customHeight="1">
      <c r="A19" s="14">
        <v>13</v>
      </c>
      <c r="B19" s="7" t="s">
        <v>12</v>
      </c>
      <c r="C19" s="1">
        <v>349.4051</v>
      </c>
      <c r="D19" s="1">
        <v>1496.4603999999999</v>
      </c>
      <c r="E19" s="1">
        <f t="shared" si="0"/>
        <v>428.28808165650702</v>
      </c>
      <c r="F19" s="1">
        <v>103.6143</v>
      </c>
      <c r="G19" s="1">
        <v>205.96190000000001</v>
      </c>
      <c r="H19" s="1">
        <f t="shared" si="1"/>
        <v>198.77748534709977</v>
      </c>
      <c r="I19" s="1">
        <v>82.801100000000005</v>
      </c>
      <c r="J19" s="1">
        <v>96.944000000000003</v>
      </c>
      <c r="K19" s="1">
        <f t="shared" si="2"/>
        <v>117.08057018566178</v>
      </c>
      <c r="L19" s="1">
        <f t="shared" si="3"/>
        <v>535.82050000000004</v>
      </c>
      <c r="M19" s="1">
        <f t="shared" si="4"/>
        <v>1799.3662999999999</v>
      </c>
      <c r="N19" s="1">
        <f t="shared" si="5"/>
        <v>335.8151283872117</v>
      </c>
      <c r="O19" s="1">
        <v>28.862100000000002</v>
      </c>
      <c r="P19" s="1">
        <v>17.403199999999998</v>
      </c>
      <c r="Q19" s="1">
        <f t="shared" si="6"/>
        <v>60.297760731201109</v>
      </c>
      <c r="R19" s="1">
        <f t="shared" si="7"/>
        <v>564.68260000000009</v>
      </c>
      <c r="S19" s="1">
        <f t="shared" si="8"/>
        <v>1816.7694999999999</v>
      </c>
      <c r="T19" s="15">
        <f t="shared" si="9"/>
        <v>321.73286373619436</v>
      </c>
      <c r="U19" s="14">
        <v>13</v>
      </c>
      <c r="V19" s="7" t="s">
        <v>12</v>
      </c>
      <c r="W19" s="1">
        <v>377.00580000000002</v>
      </c>
      <c r="X19" s="1">
        <v>246.3819</v>
      </c>
      <c r="Y19" s="1">
        <f t="shared" si="10"/>
        <v>65.352283704919117</v>
      </c>
      <c r="Z19" s="1">
        <v>43.188299999999998</v>
      </c>
      <c r="AA19" s="1">
        <v>44.409500000000001</v>
      </c>
      <c r="AB19" s="1">
        <f t="shared" si="11"/>
        <v>102.82761766496947</v>
      </c>
      <c r="AC19" s="1">
        <v>80.581100000000006</v>
      </c>
      <c r="AD19" s="1">
        <v>81.056399999999996</v>
      </c>
      <c r="AE19" s="1">
        <f t="shared" si="12"/>
        <v>100.5898405457359</v>
      </c>
      <c r="AF19" s="1">
        <v>182.47559999999999</v>
      </c>
      <c r="AG19" s="1">
        <v>32.473799999999997</v>
      </c>
      <c r="AH19" s="1">
        <f t="shared" si="13"/>
        <v>17.796242346922</v>
      </c>
      <c r="AI19" s="1">
        <f t="shared" si="14"/>
        <v>1247.9334000000001</v>
      </c>
      <c r="AJ19" s="1">
        <f t="shared" si="15"/>
        <v>2221.0911000000001</v>
      </c>
      <c r="AK19" s="15">
        <f t="shared" si="16"/>
        <v>177.9815413226379</v>
      </c>
    </row>
    <row r="20" spans="1:37" ht="24" customHeight="1">
      <c r="A20" s="14">
        <v>14</v>
      </c>
      <c r="B20" s="7" t="s">
        <v>13</v>
      </c>
      <c r="C20" s="1">
        <v>77.456800000000001</v>
      </c>
      <c r="D20" s="1">
        <v>60.351599999999998</v>
      </c>
      <c r="E20" s="1">
        <f t="shared" si="0"/>
        <v>77.916464403383557</v>
      </c>
      <c r="F20" s="1">
        <v>22.403500000000001</v>
      </c>
      <c r="G20" s="1">
        <v>15.0929</v>
      </c>
      <c r="H20" s="1">
        <f t="shared" si="1"/>
        <v>67.368491530341231</v>
      </c>
      <c r="I20" s="1">
        <v>48.927</v>
      </c>
      <c r="J20" s="1">
        <v>29.614599999999999</v>
      </c>
      <c r="K20" s="1">
        <f t="shared" si="2"/>
        <v>60.528133750281029</v>
      </c>
      <c r="L20" s="1">
        <f t="shared" si="3"/>
        <v>148.78729999999999</v>
      </c>
      <c r="M20" s="1">
        <f t="shared" si="4"/>
        <v>105.0591</v>
      </c>
      <c r="N20" s="1">
        <f t="shared" si="5"/>
        <v>70.610260418731983</v>
      </c>
      <c r="O20" s="1">
        <v>2.1082000000000001</v>
      </c>
      <c r="P20" s="1">
        <v>10.5107</v>
      </c>
      <c r="Q20" s="1">
        <f t="shared" si="6"/>
        <v>498.56275495683519</v>
      </c>
      <c r="R20" s="1">
        <f t="shared" si="7"/>
        <v>150.8955</v>
      </c>
      <c r="S20" s="1">
        <f t="shared" si="8"/>
        <v>115.5698</v>
      </c>
      <c r="T20" s="15">
        <f t="shared" si="9"/>
        <v>76.589295240746083</v>
      </c>
      <c r="U20" s="14">
        <v>14</v>
      </c>
      <c r="V20" s="7" t="s">
        <v>13</v>
      </c>
      <c r="W20" s="1">
        <v>167.3596</v>
      </c>
      <c r="X20" s="1">
        <v>159.20599999999999</v>
      </c>
      <c r="Y20" s="1">
        <f t="shared" si="10"/>
        <v>95.128095430438393</v>
      </c>
      <c r="Z20" s="1">
        <v>15.2791</v>
      </c>
      <c r="AA20" s="1">
        <v>8.5525000000000002</v>
      </c>
      <c r="AB20" s="1">
        <f t="shared" si="11"/>
        <v>55.975155604714942</v>
      </c>
      <c r="AC20" s="1">
        <v>33.999200000000002</v>
      </c>
      <c r="AD20" s="1">
        <v>52.443600000000004</v>
      </c>
      <c r="AE20" s="1">
        <f t="shared" si="12"/>
        <v>154.24951175321772</v>
      </c>
      <c r="AF20" s="1">
        <v>111.2256</v>
      </c>
      <c r="AG20" s="1">
        <v>9.9123999999999999</v>
      </c>
      <c r="AH20" s="1">
        <f t="shared" si="13"/>
        <v>8.911977098797399</v>
      </c>
      <c r="AI20" s="1">
        <f t="shared" si="14"/>
        <v>478.7589999999999</v>
      </c>
      <c r="AJ20" s="1">
        <f t="shared" si="15"/>
        <v>345.68430000000001</v>
      </c>
      <c r="AK20" s="15">
        <f t="shared" si="16"/>
        <v>72.204240546914022</v>
      </c>
    </row>
    <row r="21" spans="1:37" ht="24" customHeight="1">
      <c r="A21" s="14">
        <v>15</v>
      </c>
      <c r="B21" s="7" t="s">
        <v>14</v>
      </c>
      <c r="C21" s="1">
        <v>7.1482000000000001</v>
      </c>
      <c r="D21" s="1">
        <v>0.8095</v>
      </c>
      <c r="E21" s="1">
        <f t="shared" si="0"/>
        <v>11.324529252119413</v>
      </c>
      <c r="F21" s="1">
        <v>8.1989000000000001</v>
      </c>
      <c r="G21" s="1">
        <v>0.84009999999999996</v>
      </c>
      <c r="H21" s="1">
        <f t="shared" si="1"/>
        <v>10.246496481235287</v>
      </c>
      <c r="I21" s="1">
        <v>3.1406999999999998</v>
      </c>
      <c r="J21" s="1">
        <v>0.79159999999999997</v>
      </c>
      <c r="K21" s="1">
        <f t="shared" si="2"/>
        <v>25.204572229120899</v>
      </c>
      <c r="L21" s="1">
        <f t="shared" si="3"/>
        <v>18.4878</v>
      </c>
      <c r="M21" s="1">
        <f t="shared" si="4"/>
        <v>2.4411999999999998</v>
      </c>
      <c r="N21" s="1">
        <f t="shared" si="5"/>
        <v>13.204383431235733</v>
      </c>
      <c r="O21" s="1">
        <v>0</v>
      </c>
      <c r="P21" s="1">
        <v>0</v>
      </c>
      <c r="Q21" s="1" t="e">
        <f t="shared" si="6"/>
        <v>#DIV/0!</v>
      </c>
      <c r="R21" s="1">
        <f t="shared" si="7"/>
        <v>18.4878</v>
      </c>
      <c r="S21" s="1">
        <f t="shared" si="8"/>
        <v>2.4411999999999998</v>
      </c>
      <c r="T21" s="15">
        <f t="shared" si="9"/>
        <v>13.204383431235733</v>
      </c>
      <c r="U21" s="14">
        <v>15</v>
      </c>
      <c r="V21" s="7" t="s">
        <v>14</v>
      </c>
      <c r="W21" s="1">
        <v>20.359300000000001</v>
      </c>
      <c r="X21" s="1">
        <v>9.2255000000000003</v>
      </c>
      <c r="Y21" s="1">
        <f t="shared" si="10"/>
        <v>45.31344397891872</v>
      </c>
      <c r="Z21" s="1">
        <v>2.927</v>
      </c>
      <c r="AA21" s="1">
        <v>3.5000000000000003E-2</v>
      </c>
      <c r="AB21" s="1">
        <f t="shared" si="11"/>
        <v>1.1957635804578066</v>
      </c>
      <c r="AC21" s="1">
        <v>7.1139999999999999</v>
      </c>
      <c r="AD21" s="1">
        <v>0</v>
      </c>
      <c r="AE21" s="1">
        <f t="shared" si="12"/>
        <v>0</v>
      </c>
      <c r="AF21" s="1">
        <v>14.753</v>
      </c>
      <c r="AG21" s="1">
        <v>0</v>
      </c>
      <c r="AH21" s="1">
        <f t="shared" si="13"/>
        <v>0</v>
      </c>
      <c r="AI21" s="1">
        <f t="shared" si="14"/>
        <v>63.641099999999994</v>
      </c>
      <c r="AJ21" s="1">
        <f t="shared" si="15"/>
        <v>11.701700000000001</v>
      </c>
      <c r="AK21" s="15">
        <f t="shared" si="16"/>
        <v>18.38701719486307</v>
      </c>
    </row>
    <row r="22" spans="1:37" ht="24" customHeight="1">
      <c r="A22" s="14">
        <v>16</v>
      </c>
      <c r="B22" s="7" t="s">
        <v>15</v>
      </c>
      <c r="C22" s="1">
        <v>313.01979999999998</v>
      </c>
      <c r="D22" s="1">
        <v>169.32409999999999</v>
      </c>
      <c r="E22" s="1">
        <f t="shared" si="0"/>
        <v>54.093734645539996</v>
      </c>
      <c r="F22" s="1">
        <v>97.252700000000004</v>
      </c>
      <c r="G22" s="1">
        <v>63.772399999999998</v>
      </c>
      <c r="H22" s="1">
        <f t="shared" si="1"/>
        <v>65.573912086759549</v>
      </c>
      <c r="I22" s="1">
        <v>74.1798</v>
      </c>
      <c r="J22" s="1">
        <v>13.968400000000001</v>
      </c>
      <c r="K22" s="1">
        <f t="shared" si="2"/>
        <v>18.830463279760799</v>
      </c>
      <c r="L22" s="1">
        <f t="shared" si="3"/>
        <v>484.45229999999998</v>
      </c>
      <c r="M22" s="1">
        <f t="shared" si="4"/>
        <v>247.06489999999999</v>
      </c>
      <c r="N22" s="1">
        <f t="shared" si="5"/>
        <v>50.998808345011469</v>
      </c>
      <c r="O22" s="1">
        <v>15.3918</v>
      </c>
      <c r="P22" s="1">
        <v>0</v>
      </c>
      <c r="Q22" s="1">
        <f t="shared" si="6"/>
        <v>0</v>
      </c>
      <c r="R22" s="1">
        <f t="shared" si="7"/>
        <v>499.84409999999997</v>
      </c>
      <c r="S22" s="1">
        <f t="shared" si="8"/>
        <v>247.06489999999999</v>
      </c>
      <c r="T22" s="15">
        <f t="shared" si="9"/>
        <v>49.428391772554683</v>
      </c>
      <c r="U22" s="14">
        <v>16</v>
      </c>
      <c r="V22" s="7" t="s">
        <v>15</v>
      </c>
      <c r="W22" s="1">
        <v>533.76700000000005</v>
      </c>
      <c r="X22" s="1">
        <v>554.78459999999995</v>
      </c>
      <c r="Y22" s="1">
        <f t="shared" si="10"/>
        <v>103.93759824043075</v>
      </c>
      <c r="Z22" s="1">
        <v>45.749899999999997</v>
      </c>
      <c r="AA22" s="1">
        <v>9.2969000000000008</v>
      </c>
      <c r="AB22" s="1">
        <f t="shared" si="11"/>
        <v>20.321137313961344</v>
      </c>
      <c r="AC22" s="1">
        <v>82.946899999999999</v>
      </c>
      <c r="AD22" s="1">
        <v>19.1889</v>
      </c>
      <c r="AE22" s="1">
        <f t="shared" si="12"/>
        <v>23.133956784400624</v>
      </c>
      <c r="AF22" s="1">
        <v>217.4606</v>
      </c>
      <c r="AG22" s="1">
        <v>0.84119999999999995</v>
      </c>
      <c r="AH22" s="1">
        <f t="shared" si="13"/>
        <v>0.38682869448534585</v>
      </c>
      <c r="AI22" s="1">
        <f t="shared" si="14"/>
        <v>1379.7685000000001</v>
      </c>
      <c r="AJ22" s="1">
        <f t="shared" si="15"/>
        <v>831.17649999999992</v>
      </c>
      <c r="AK22" s="15">
        <f t="shared" si="16"/>
        <v>60.240286685773725</v>
      </c>
    </row>
    <row r="23" spans="1:37" ht="24" customHeight="1">
      <c r="A23" s="14">
        <v>17</v>
      </c>
      <c r="B23" s="7" t="s">
        <v>104</v>
      </c>
      <c r="C23" s="1">
        <v>0.87590000000000001</v>
      </c>
      <c r="D23" s="1">
        <v>0</v>
      </c>
      <c r="E23" s="1">
        <f t="shared" si="0"/>
        <v>0</v>
      </c>
      <c r="F23" s="1">
        <v>1.8003</v>
      </c>
      <c r="G23" s="1">
        <v>0</v>
      </c>
      <c r="H23" s="1">
        <f t="shared" si="1"/>
        <v>0</v>
      </c>
      <c r="I23" s="1">
        <v>2.2953000000000001</v>
      </c>
      <c r="J23" s="1">
        <v>0</v>
      </c>
      <c r="K23" s="1">
        <f t="shared" si="2"/>
        <v>0</v>
      </c>
      <c r="L23" s="1">
        <f t="shared" si="3"/>
        <v>4.9715000000000007</v>
      </c>
      <c r="M23" s="1">
        <f t="shared" si="4"/>
        <v>0</v>
      </c>
      <c r="N23" s="1">
        <f t="shared" si="5"/>
        <v>0</v>
      </c>
      <c r="O23" s="1">
        <v>0</v>
      </c>
      <c r="P23" s="1">
        <v>0</v>
      </c>
      <c r="Q23" s="1" t="e">
        <f t="shared" si="6"/>
        <v>#DIV/0!</v>
      </c>
      <c r="R23" s="1">
        <f t="shared" si="7"/>
        <v>4.9715000000000007</v>
      </c>
      <c r="S23" s="1">
        <f t="shared" si="8"/>
        <v>0</v>
      </c>
      <c r="T23" s="15">
        <f t="shared" si="9"/>
        <v>0</v>
      </c>
      <c r="U23" s="14">
        <v>17</v>
      </c>
      <c r="V23" s="7" t="s">
        <v>16</v>
      </c>
      <c r="W23" s="1">
        <v>18.5367</v>
      </c>
      <c r="X23" s="1">
        <v>22.404599999999999</v>
      </c>
      <c r="Y23" s="1">
        <f t="shared" si="10"/>
        <v>120.86617359076857</v>
      </c>
      <c r="Z23" s="1">
        <v>1.7709999999999999</v>
      </c>
      <c r="AA23" s="1">
        <v>1.9599999999999999E-2</v>
      </c>
      <c r="AB23" s="1">
        <f t="shared" si="11"/>
        <v>1.1067193675889329</v>
      </c>
      <c r="AC23" s="1">
        <v>3.3111999999999999</v>
      </c>
      <c r="AD23" s="1">
        <v>11.2126</v>
      </c>
      <c r="AE23" s="1">
        <f t="shared" si="12"/>
        <v>338.62647982604494</v>
      </c>
      <c r="AF23" s="1">
        <v>11.265499999999999</v>
      </c>
      <c r="AG23" s="1">
        <v>0</v>
      </c>
      <c r="AH23" s="1">
        <f t="shared" si="13"/>
        <v>0</v>
      </c>
      <c r="AI23" s="1">
        <f t="shared" si="14"/>
        <v>39.855900000000005</v>
      </c>
      <c r="AJ23" s="1">
        <f t="shared" si="15"/>
        <v>33.636800000000001</v>
      </c>
      <c r="AK23" s="15">
        <f t="shared" si="16"/>
        <v>84.396036722292038</v>
      </c>
    </row>
    <row r="24" spans="1:37" ht="24" customHeight="1">
      <c r="A24" s="14">
        <v>18</v>
      </c>
      <c r="B24" s="7" t="s">
        <v>17</v>
      </c>
      <c r="C24" s="1">
        <v>3.6145999999999998</v>
      </c>
      <c r="D24" s="1">
        <v>0.1578</v>
      </c>
      <c r="E24" s="1">
        <f t="shared" si="0"/>
        <v>4.3656282852874453</v>
      </c>
      <c r="F24" s="1">
        <v>3.3719000000000001</v>
      </c>
      <c r="G24" s="1">
        <v>0.58530000000000004</v>
      </c>
      <c r="H24" s="1">
        <f t="shared" si="1"/>
        <v>17.35816601915834</v>
      </c>
      <c r="I24" s="1">
        <v>1.9710000000000001</v>
      </c>
      <c r="J24" s="1">
        <v>0</v>
      </c>
      <c r="K24" s="1">
        <f t="shared" si="2"/>
        <v>0</v>
      </c>
      <c r="L24" s="1">
        <f t="shared" si="3"/>
        <v>8.9574999999999996</v>
      </c>
      <c r="M24" s="1">
        <f t="shared" si="4"/>
        <v>0.74310000000000009</v>
      </c>
      <c r="N24" s="1">
        <f t="shared" si="5"/>
        <v>8.2958414736254547</v>
      </c>
      <c r="O24" s="1">
        <v>0</v>
      </c>
      <c r="P24" s="1">
        <v>0</v>
      </c>
      <c r="Q24" s="1" t="e">
        <f t="shared" si="6"/>
        <v>#DIV/0!</v>
      </c>
      <c r="R24" s="1">
        <f t="shared" si="7"/>
        <v>8.9574999999999996</v>
      </c>
      <c r="S24" s="1">
        <f t="shared" si="8"/>
        <v>0.74310000000000009</v>
      </c>
      <c r="T24" s="15">
        <f t="shared" si="9"/>
        <v>8.2958414736254547</v>
      </c>
      <c r="U24" s="14">
        <v>18</v>
      </c>
      <c r="V24" s="7" t="s">
        <v>17</v>
      </c>
      <c r="W24" s="1">
        <v>39.741700000000002</v>
      </c>
      <c r="X24" s="1">
        <v>29.064299999999999</v>
      </c>
      <c r="Y24" s="1">
        <f t="shared" si="10"/>
        <v>73.133006388755391</v>
      </c>
      <c r="Z24" s="1">
        <v>3.3048999999999999</v>
      </c>
      <c r="AA24" s="1">
        <v>0.13220000000000001</v>
      </c>
      <c r="AB24" s="1">
        <f t="shared" si="11"/>
        <v>4.0001210324064269</v>
      </c>
      <c r="AC24" s="1">
        <v>7.8754</v>
      </c>
      <c r="AD24" s="1">
        <v>1.3298000000000001</v>
      </c>
      <c r="AE24" s="1">
        <f t="shared" si="12"/>
        <v>16.885491530588922</v>
      </c>
      <c r="AF24" s="1">
        <v>24.4831</v>
      </c>
      <c r="AG24" s="1">
        <v>0</v>
      </c>
      <c r="AH24" s="1">
        <f t="shared" si="13"/>
        <v>0</v>
      </c>
      <c r="AI24" s="1">
        <f t="shared" si="14"/>
        <v>84.362600000000015</v>
      </c>
      <c r="AJ24" s="1">
        <f t="shared" si="15"/>
        <v>31.269400000000001</v>
      </c>
      <c r="AK24" s="15">
        <f t="shared" si="16"/>
        <v>37.06547688193583</v>
      </c>
    </row>
    <row r="25" spans="1:37" ht="24" customHeight="1">
      <c r="A25" s="14">
        <v>19</v>
      </c>
      <c r="B25" s="7" t="s">
        <v>18</v>
      </c>
      <c r="C25" s="1">
        <v>2286.4681</v>
      </c>
      <c r="D25" s="1">
        <v>978.30380000000002</v>
      </c>
      <c r="E25" s="1">
        <f t="shared" si="0"/>
        <v>42.78668047019768</v>
      </c>
      <c r="F25" s="1">
        <v>789.50599999999997</v>
      </c>
      <c r="G25" s="1">
        <v>96.389200000000002</v>
      </c>
      <c r="H25" s="1">
        <f t="shared" si="1"/>
        <v>12.208798919830882</v>
      </c>
      <c r="I25" s="1">
        <v>647.40340000000003</v>
      </c>
      <c r="J25" s="1">
        <v>366.38760000000002</v>
      </c>
      <c r="K25" s="1">
        <f t="shared" si="2"/>
        <v>56.593400652514333</v>
      </c>
      <c r="L25" s="1">
        <f t="shared" si="3"/>
        <v>3723.3775000000001</v>
      </c>
      <c r="M25" s="1">
        <f t="shared" si="4"/>
        <v>1441.0806</v>
      </c>
      <c r="N25" s="1">
        <f t="shared" si="5"/>
        <v>38.703585655765501</v>
      </c>
      <c r="O25" s="1">
        <v>78.902100000000004</v>
      </c>
      <c r="P25" s="1">
        <v>117.31740000000001</v>
      </c>
      <c r="Q25" s="1">
        <f t="shared" si="6"/>
        <v>148.68729729626969</v>
      </c>
      <c r="R25" s="1">
        <f t="shared" si="7"/>
        <v>3802.2795999999998</v>
      </c>
      <c r="S25" s="1">
        <f t="shared" si="8"/>
        <v>1558.3979999999999</v>
      </c>
      <c r="T25" s="15">
        <f t="shared" si="9"/>
        <v>40.985886466634383</v>
      </c>
      <c r="U25" s="14">
        <v>19</v>
      </c>
      <c r="V25" s="7" t="s">
        <v>18</v>
      </c>
      <c r="W25" s="1">
        <v>2344.7556</v>
      </c>
      <c r="X25" s="1">
        <v>5899.0025999999998</v>
      </c>
      <c r="Y25" s="1">
        <f t="shared" si="10"/>
        <v>251.58283447537136</v>
      </c>
      <c r="Z25" s="1">
        <v>268.30459999999999</v>
      </c>
      <c r="AA25" s="1">
        <v>83.495599999999996</v>
      </c>
      <c r="AB25" s="1">
        <f t="shared" si="11"/>
        <v>31.11970499201281</v>
      </c>
      <c r="AC25" s="1">
        <v>670.83680000000004</v>
      </c>
      <c r="AD25" s="1">
        <v>903.74829999999997</v>
      </c>
      <c r="AE25" s="1">
        <f t="shared" si="12"/>
        <v>134.71954728780531</v>
      </c>
      <c r="AF25" s="1">
        <v>1342.2621999999999</v>
      </c>
      <c r="AG25" s="1">
        <v>0.44740000000000002</v>
      </c>
      <c r="AH25" s="1">
        <f t="shared" si="13"/>
        <v>3.3331788677353806E-2</v>
      </c>
      <c r="AI25" s="1">
        <f t="shared" si="14"/>
        <v>8428.4387999999999</v>
      </c>
      <c r="AJ25" s="1">
        <f t="shared" si="15"/>
        <v>8445.0918999999994</v>
      </c>
      <c r="AK25" s="15">
        <f t="shared" si="16"/>
        <v>100.19758226161646</v>
      </c>
    </row>
    <row r="26" spans="1:37" ht="24" customHeight="1">
      <c r="A26" s="14">
        <v>20</v>
      </c>
      <c r="B26" s="7" t="s">
        <v>19</v>
      </c>
      <c r="C26" s="1">
        <v>0</v>
      </c>
      <c r="D26" s="1">
        <v>0</v>
      </c>
      <c r="E26" s="1" t="e">
        <f t="shared" si="0"/>
        <v>#DIV/0!</v>
      </c>
      <c r="F26" s="1">
        <v>0.2</v>
      </c>
      <c r="G26" s="1">
        <v>0.1925</v>
      </c>
      <c r="H26" s="1">
        <f t="shared" si="1"/>
        <v>96.25</v>
      </c>
      <c r="I26" s="1">
        <v>0.1017</v>
      </c>
      <c r="J26" s="1">
        <v>0</v>
      </c>
      <c r="K26" s="1">
        <f t="shared" si="2"/>
        <v>0</v>
      </c>
      <c r="L26" s="1">
        <f t="shared" si="3"/>
        <v>0.30170000000000002</v>
      </c>
      <c r="M26" s="1">
        <f t="shared" si="4"/>
        <v>0.1925</v>
      </c>
      <c r="N26" s="1">
        <f t="shared" si="5"/>
        <v>63.805104408352662</v>
      </c>
      <c r="O26" s="1">
        <v>0</v>
      </c>
      <c r="P26" s="1">
        <v>0</v>
      </c>
      <c r="Q26" s="1" t="e">
        <f t="shared" si="6"/>
        <v>#DIV/0!</v>
      </c>
      <c r="R26" s="1">
        <f t="shared" si="7"/>
        <v>0.30170000000000002</v>
      </c>
      <c r="S26" s="1">
        <f t="shared" si="8"/>
        <v>0.1925</v>
      </c>
      <c r="T26" s="15">
        <f t="shared" si="9"/>
        <v>63.805104408352662</v>
      </c>
      <c r="U26" s="14">
        <v>20</v>
      </c>
      <c r="V26" s="7" t="s">
        <v>19</v>
      </c>
      <c r="W26" s="1">
        <v>8.2360000000000007</v>
      </c>
      <c r="X26" s="1">
        <v>0</v>
      </c>
      <c r="Y26" s="1">
        <f t="shared" si="10"/>
        <v>0</v>
      </c>
      <c r="Z26" s="1">
        <v>0.96</v>
      </c>
      <c r="AA26" s="1">
        <v>0</v>
      </c>
      <c r="AB26" s="1">
        <f t="shared" si="11"/>
        <v>0</v>
      </c>
      <c r="AC26" s="1">
        <v>0.59970000000000001</v>
      </c>
      <c r="AD26" s="1">
        <v>0</v>
      </c>
      <c r="AE26" s="1">
        <f t="shared" si="12"/>
        <v>0</v>
      </c>
      <c r="AF26" s="1">
        <v>5.3837999999999999</v>
      </c>
      <c r="AG26" s="1">
        <v>0</v>
      </c>
      <c r="AH26" s="1">
        <f t="shared" si="13"/>
        <v>0</v>
      </c>
      <c r="AI26" s="1">
        <f t="shared" si="14"/>
        <v>15.481200000000001</v>
      </c>
      <c r="AJ26" s="1">
        <f t="shared" si="15"/>
        <v>0.1925</v>
      </c>
      <c r="AK26" s="15">
        <f t="shared" si="16"/>
        <v>1.2434436606981369</v>
      </c>
    </row>
    <row r="27" spans="1:37" ht="24" customHeight="1">
      <c r="A27" s="14">
        <v>21</v>
      </c>
      <c r="B27" s="7" t="s">
        <v>20</v>
      </c>
      <c r="C27" s="1">
        <v>0</v>
      </c>
      <c r="D27" s="1">
        <v>0</v>
      </c>
      <c r="E27" s="1" t="e">
        <f t="shared" si="0"/>
        <v>#DIV/0!</v>
      </c>
      <c r="F27" s="1">
        <v>0</v>
      </c>
      <c r="G27" s="1">
        <v>0</v>
      </c>
      <c r="H27" s="1" t="e">
        <f t="shared" si="1"/>
        <v>#DIV/0!</v>
      </c>
      <c r="I27" s="1">
        <v>0.1017</v>
      </c>
      <c r="J27" s="1">
        <v>0</v>
      </c>
      <c r="K27" s="1">
        <f t="shared" si="2"/>
        <v>0</v>
      </c>
      <c r="L27" s="1">
        <f t="shared" si="3"/>
        <v>0.1017</v>
      </c>
      <c r="M27" s="1">
        <f t="shared" si="4"/>
        <v>0</v>
      </c>
      <c r="N27" s="1">
        <f t="shared" si="5"/>
        <v>0</v>
      </c>
      <c r="O27" s="1">
        <v>0</v>
      </c>
      <c r="P27" s="1">
        <v>0</v>
      </c>
      <c r="Q27" s="1" t="e">
        <f t="shared" si="6"/>
        <v>#DIV/0!</v>
      </c>
      <c r="R27" s="1">
        <f t="shared" si="7"/>
        <v>0.1017</v>
      </c>
      <c r="S27" s="1">
        <f t="shared" si="8"/>
        <v>0</v>
      </c>
      <c r="T27" s="15">
        <f t="shared" si="9"/>
        <v>0</v>
      </c>
      <c r="U27" s="14">
        <v>21</v>
      </c>
      <c r="V27" s="7" t="s">
        <v>20</v>
      </c>
      <c r="W27" s="1">
        <v>2.6427</v>
      </c>
      <c r="X27" s="1">
        <v>0.70630000000000004</v>
      </c>
      <c r="Y27" s="1">
        <f t="shared" si="10"/>
        <v>26.726454005373295</v>
      </c>
      <c r="Z27" s="1">
        <v>0.96</v>
      </c>
      <c r="AA27" s="1">
        <v>1.49E-2</v>
      </c>
      <c r="AB27" s="1">
        <f t="shared" si="11"/>
        <v>1.5520833333333335</v>
      </c>
      <c r="AC27" s="1">
        <v>0.59970000000000001</v>
      </c>
      <c r="AD27" s="1">
        <v>1.5747</v>
      </c>
      <c r="AE27" s="1">
        <f t="shared" si="12"/>
        <v>262.58129064532267</v>
      </c>
      <c r="AF27" s="1">
        <v>1.8993</v>
      </c>
      <c r="AG27" s="1">
        <v>0</v>
      </c>
      <c r="AH27" s="1">
        <f t="shared" si="13"/>
        <v>0</v>
      </c>
      <c r="AI27" s="1">
        <f t="shared" si="14"/>
        <v>6.2034000000000002</v>
      </c>
      <c r="AJ27" s="1">
        <f t="shared" si="15"/>
        <v>2.2959000000000001</v>
      </c>
      <c r="AK27" s="15">
        <f t="shared" si="16"/>
        <v>37.010349163362029</v>
      </c>
    </row>
    <row r="28" spans="1:37" ht="24" customHeight="1">
      <c r="A28" s="14">
        <v>22</v>
      </c>
      <c r="B28" s="7" t="s">
        <v>21</v>
      </c>
      <c r="C28" s="1">
        <v>125.9443</v>
      </c>
      <c r="D28" s="1">
        <v>56.934899999999999</v>
      </c>
      <c r="E28" s="1">
        <f t="shared" si="0"/>
        <v>45.206412676079822</v>
      </c>
      <c r="F28" s="1">
        <v>46.020600000000002</v>
      </c>
      <c r="G28" s="1">
        <v>5.5186999999999999</v>
      </c>
      <c r="H28" s="1">
        <f t="shared" si="1"/>
        <v>11.991803670530153</v>
      </c>
      <c r="I28" s="1">
        <v>33.200000000000003</v>
      </c>
      <c r="J28" s="1">
        <v>1.4407000000000001</v>
      </c>
      <c r="K28" s="1">
        <f t="shared" si="2"/>
        <v>4.3394578313253014</v>
      </c>
      <c r="L28" s="1">
        <f t="shared" si="3"/>
        <v>205.16489999999999</v>
      </c>
      <c r="M28" s="1">
        <f t="shared" si="4"/>
        <v>63.894300000000001</v>
      </c>
      <c r="N28" s="1">
        <f t="shared" si="5"/>
        <v>31.14290017444505</v>
      </c>
      <c r="O28" s="1">
        <v>3.8298000000000001</v>
      </c>
      <c r="P28" s="1">
        <v>15.7182</v>
      </c>
      <c r="Q28" s="1">
        <f t="shared" si="6"/>
        <v>410.41829860567123</v>
      </c>
      <c r="R28" s="1">
        <f t="shared" si="7"/>
        <v>208.99469999999999</v>
      </c>
      <c r="S28" s="1">
        <f t="shared" si="8"/>
        <v>79.612499999999997</v>
      </c>
      <c r="T28" s="15">
        <f t="shared" si="9"/>
        <v>38.093071259701802</v>
      </c>
      <c r="U28" s="14">
        <v>22</v>
      </c>
      <c r="V28" s="7" t="s">
        <v>21</v>
      </c>
      <c r="W28" s="1">
        <v>191.94710000000001</v>
      </c>
      <c r="X28" s="1">
        <v>254.8503</v>
      </c>
      <c r="Y28" s="1">
        <f t="shared" si="10"/>
        <v>132.77111245754691</v>
      </c>
      <c r="Z28" s="1">
        <v>24.1632</v>
      </c>
      <c r="AA28" s="1">
        <v>8.2338000000000005</v>
      </c>
      <c r="AB28" s="1">
        <f t="shared" si="11"/>
        <v>34.075784664282878</v>
      </c>
      <c r="AC28" s="1">
        <v>50.054000000000002</v>
      </c>
      <c r="AD28" s="1">
        <v>18.475200000000001</v>
      </c>
      <c r="AE28" s="1">
        <f t="shared" si="12"/>
        <v>36.910536620449911</v>
      </c>
      <c r="AF28" s="1">
        <v>116.4169</v>
      </c>
      <c r="AG28" s="1">
        <v>3.9037999999999999</v>
      </c>
      <c r="AH28" s="1">
        <f t="shared" si="13"/>
        <v>3.3532932074295059</v>
      </c>
      <c r="AI28" s="1">
        <f t="shared" si="14"/>
        <v>591.57590000000005</v>
      </c>
      <c r="AJ28" s="1">
        <f t="shared" si="15"/>
        <v>365.07559999999995</v>
      </c>
      <c r="AK28" s="15">
        <f t="shared" si="16"/>
        <v>61.712385511309698</v>
      </c>
    </row>
    <row r="29" spans="1:37" ht="24" customHeight="1">
      <c r="A29" s="14">
        <v>23</v>
      </c>
      <c r="B29" s="7" t="s">
        <v>22</v>
      </c>
      <c r="C29" s="1">
        <v>550.16690000000006</v>
      </c>
      <c r="D29" s="1">
        <v>438.14249999999998</v>
      </c>
      <c r="E29" s="1">
        <f t="shared" si="0"/>
        <v>79.63810618196041</v>
      </c>
      <c r="F29" s="1">
        <v>248.11179999999999</v>
      </c>
      <c r="G29" s="1">
        <v>76.44</v>
      </c>
      <c r="H29" s="1">
        <f t="shared" si="1"/>
        <v>30.808691888092383</v>
      </c>
      <c r="I29" s="1">
        <v>206.46</v>
      </c>
      <c r="J29" s="1">
        <v>41.687100000000001</v>
      </c>
      <c r="K29" s="1">
        <f t="shared" si="2"/>
        <v>20.191368788142981</v>
      </c>
      <c r="L29" s="1">
        <f t="shared" si="3"/>
        <v>1004.7387000000001</v>
      </c>
      <c r="M29" s="1">
        <f t="shared" si="4"/>
        <v>556.26959999999997</v>
      </c>
      <c r="N29" s="1">
        <f t="shared" si="5"/>
        <v>55.36460375219945</v>
      </c>
      <c r="O29" s="1">
        <v>14.7379</v>
      </c>
      <c r="P29" s="1">
        <v>19.0901</v>
      </c>
      <c r="Q29" s="1">
        <f t="shared" si="6"/>
        <v>129.53066583434548</v>
      </c>
      <c r="R29" s="1">
        <f t="shared" si="7"/>
        <v>1019.4766000000001</v>
      </c>
      <c r="S29" s="1">
        <f t="shared" si="8"/>
        <v>575.35969999999998</v>
      </c>
      <c r="T29" s="15">
        <f t="shared" si="9"/>
        <v>56.436773536538254</v>
      </c>
      <c r="U29" s="14">
        <v>23</v>
      </c>
      <c r="V29" s="7" t="s">
        <v>22</v>
      </c>
      <c r="W29" s="1">
        <v>742.197</v>
      </c>
      <c r="X29" s="1">
        <v>618.73950000000002</v>
      </c>
      <c r="Y29" s="1">
        <f t="shared" si="10"/>
        <v>83.3659392317673</v>
      </c>
      <c r="Z29" s="1">
        <v>79.911199999999994</v>
      </c>
      <c r="AA29" s="1">
        <v>11.082599999999999</v>
      </c>
      <c r="AB29" s="1">
        <f t="shared" si="11"/>
        <v>13.868644195056511</v>
      </c>
      <c r="AC29" s="1">
        <v>182.40989999999999</v>
      </c>
      <c r="AD29" s="1">
        <v>235.21029999999999</v>
      </c>
      <c r="AE29" s="1">
        <f t="shared" si="12"/>
        <v>128.94601663615845</v>
      </c>
      <c r="AF29" s="1">
        <v>358.1823</v>
      </c>
      <c r="AG29" s="1">
        <v>265.38060000000002</v>
      </c>
      <c r="AH29" s="1">
        <f t="shared" si="13"/>
        <v>74.090930791387521</v>
      </c>
      <c r="AI29" s="1">
        <f t="shared" si="14"/>
        <v>2382.1770000000001</v>
      </c>
      <c r="AJ29" s="1">
        <f t="shared" si="15"/>
        <v>1705.7727</v>
      </c>
      <c r="AK29" s="15">
        <f t="shared" si="16"/>
        <v>71.605623763473488</v>
      </c>
    </row>
    <row r="30" spans="1:37" ht="24" customHeight="1">
      <c r="A30" s="14">
        <v>24</v>
      </c>
      <c r="B30" s="7" t="s">
        <v>23</v>
      </c>
      <c r="C30" s="1">
        <v>205.92410000000001</v>
      </c>
      <c r="D30" s="1">
        <v>113.4966</v>
      </c>
      <c r="E30" s="1">
        <f t="shared" si="0"/>
        <v>55.115744101831687</v>
      </c>
      <c r="F30" s="1">
        <v>77.610699999999994</v>
      </c>
      <c r="G30" s="1">
        <v>100.1427</v>
      </c>
      <c r="H30" s="1">
        <f t="shared" si="1"/>
        <v>129.0320793395756</v>
      </c>
      <c r="I30" s="1">
        <v>55.693800000000003</v>
      </c>
      <c r="J30" s="1">
        <v>56.273600000000002</v>
      </c>
      <c r="K30" s="1">
        <f t="shared" si="2"/>
        <v>101.04104945254228</v>
      </c>
      <c r="L30" s="1">
        <f t="shared" si="3"/>
        <v>339.22860000000003</v>
      </c>
      <c r="M30" s="1">
        <f t="shared" si="4"/>
        <v>269.91289999999998</v>
      </c>
      <c r="N30" s="1">
        <f t="shared" si="5"/>
        <v>79.566669791403186</v>
      </c>
      <c r="O30" s="1">
        <v>12.019500000000001</v>
      </c>
      <c r="P30" s="1">
        <v>39.615099999999998</v>
      </c>
      <c r="Q30" s="1">
        <f t="shared" si="6"/>
        <v>329.59024917841833</v>
      </c>
      <c r="R30" s="1">
        <f t="shared" si="7"/>
        <v>351.24810000000002</v>
      </c>
      <c r="S30" s="1">
        <f t="shared" si="8"/>
        <v>309.52799999999996</v>
      </c>
      <c r="T30" s="15">
        <f t="shared" si="9"/>
        <v>88.122327209741471</v>
      </c>
      <c r="U30" s="14">
        <v>24</v>
      </c>
      <c r="V30" s="7" t="s">
        <v>23</v>
      </c>
      <c r="W30" s="1">
        <v>468.10550000000001</v>
      </c>
      <c r="X30" s="1">
        <v>409.71280000000002</v>
      </c>
      <c r="Y30" s="1">
        <f t="shared" si="10"/>
        <v>87.52573938994523</v>
      </c>
      <c r="Z30" s="1">
        <v>27.937999999999999</v>
      </c>
      <c r="AA30" s="1">
        <v>12.2119</v>
      </c>
      <c r="AB30" s="1">
        <f t="shared" si="11"/>
        <v>43.710716586727756</v>
      </c>
      <c r="AC30" s="1">
        <v>66.060100000000006</v>
      </c>
      <c r="AD30" s="1">
        <v>69.2821</v>
      </c>
      <c r="AE30" s="1">
        <f t="shared" si="12"/>
        <v>104.87737681293245</v>
      </c>
      <c r="AF30" s="1">
        <v>193.07409999999999</v>
      </c>
      <c r="AG30" s="1">
        <v>142.03579999999999</v>
      </c>
      <c r="AH30" s="1">
        <f t="shared" si="13"/>
        <v>73.565434203759068</v>
      </c>
      <c r="AI30" s="1">
        <f t="shared" si="14"/>
        <v>1106.4258</v>
      </c>
      <c r="AJ30" s="1">
        <f t="shared" si="15"/>
        <v>942.77060000000006</v>
      </c>
      <c r="AK30" s="15">
        <f t="shared" si="16"/>
        <v>85.208660174048731</v>
      </c>
    </row>
    <row r="31" spans="1:37" ht="24" customHeight="1">
      <c r="A31" s="14">
        <v>25</v>
      </c>
      <c r="B31" s="7" t="s">
        <v>24</v>
      </c>
      <c r="C31" s="1">
        <v>278.1789</v>
      </c>
      <c r="D31" s="1">
        <v>193.6431</v>
      </c>
      <c r="E31" s="1">
        <f t="shared" si="0"/>
        <v>69.610994938868473</v>
      </c>
      <c r="F31" s="1">
        <v>107.26090000000001</v>
      </c>
      <c r="G31" s="1">
        <v>59.741300000000003</v>
      </c>
      <c r="H31" s="1">
        <f t="shared" si="1"/>
        <v>55.697183223336744</v>
      </c>
      <c r="I31" s="1">
        <v>83.355900000000005</v>
      </c>
      <c r="J31" s="1">
        <v>3.5535000000000001</v>
      </c>
      <c r="K31" s="1">
        <f t="shared" si="2"/>
        <v>4.2630455672603862</v>
      </c>
      <c r="L31" s="1">
        <f t="shared" si="3"/>
        <v>468.79570000000001</v>
      </c>
      <c r="M31" s="1">
        <f t="shared" si="4"/>
        <v>256.93790000000001</v>
      </c>
      <c r="N31" s="1">
        <f t="shared" si="5"/>
        <v>54.808075244717479</v>
      </c>
      <c r="O31" s="1">
        <v>8.4253999999999998</v>
      </c>
      <c r="P31" s="1">
        <v>0.45779999999999998</v>
      </c>
      <c r="Q31" s="1">
        <f t="shared" si="6"/>
        <v>5.4335699195290434</v>
      </c>
      <c r="R31" s="1">
        <f t="shared" si="7"/>
        <v>477.22110000000004</v>
      </c>
      <c r="S31" s="1">
        <f t="shared" si="8"/>
        <v>257.39570000000003</v>
      </c>
      <c r="T31" s="15">
        <f t="shared" si="9"/>
        <v>53.936361992376277</v>
      </c>
      <c r="U31" s="14">
        <v>25</v>
      </c>
      <c r="V31" s="7" t="s">
        <v>24</v>
      </c>
      <c r="W31" s="1">
        <v>327.70510000000002</v>
      </c>
      <c r="X31" s="1">
        <v>269.29559999999998</v>
      </c>
      <c r="Y31" s="1">
        <f t="shared" si="10"/>
        <v>82.176200492454939</v>
      </c>
      <c r="Z31" s="1">
        <v>45.470199999999998</v>
      </c>
      <c r="AA31" s="1">
        <v>13.529299999999999</v>
      </c>
      <c r="AB31" s="1">
        <f t="shared" si="11"/>
        <v>29.754212649163627</v>
      </c>
      <c r="AC31" s="1">
        <v>95.229100000000003</v>
      </c>
      <c r="AD31" s="1">
        <v>94.164699999999996</v>
      </c>
      <c r="AE31" s="1">
        <f t="shared" si="12"/>
        <v>98.88227443081999</v>
      </c>
      <c r="AF31" s="1">
        <v>117.04819999999999</v>
      </c>
      <c r="AG31" s="1">
        <v>112.29300000000001</v>
      </c>
      <c r="AH31" s="1">
        <f t="shared" si="13"/>
        <v>95.937400147973236</v>
      </c>
      <c r="AI31" s="1">
        <f t="shared" si="14"/>
        <v>1062.6737000000001</v>
      </c>
      <c r="AJ31" s="1">
        <f t="shared" si="15"/>
        <v>746.67830000000004</v>
      </c>
      <c r="AK31" s="15">
        <f t="shared" si="16"/>
        <v>70.264117762583183</v>
      </c>
    </row>
    <row r="32" spans="1:37" ht="24" customHeight="1">
      <c r="A32" s="14">
        <v>26</v>
      </c>
      <c r="B32" s="7" t="s">
        <v>50</v>
      </c>
      <c r="C32" s="1">
        <v>12.141500000000001</v>
      </c>
      <c r="D32" s="1">
        <v>2.1913999999999998</v>
      </c>
      <c r="E32" s="1">
        <f t="shared" si="0"/>
        <v>18.048840752790017</v>
      </c>
      <c r="F32" s="1">
        <v>6.4804000000000004</v>
      </c>
      <c r="G32" s="1">
        <v>0.60819999999999996</v>
      </c>
      <c r="H32" s="1">
        <f t="shared" si="1"/>
        <v>9.3852231343744208</v>
      </c>
      <c r="I32" s="1">
        <v>6.9946999999999999</v>
      </c>
      <c r="J32" s="1">
        <v>2.879</v>
      </c>
      <c r="K32" s="1">
        <f t="shared" si="2"/>
        <v>41.159735228101283</v>
      </c>
      <c r="L32" s="1">
        <f t="shared" si="3"/>
        <v>25.616599999999998</v>
      </c>
      <c r="M32" s="1">
        <f t="shared" si="4"/>
        <v>5.6785999999999994</v>
      </c>
      <c r="N32" s="1">
        <f t="shared" si="5"/>
        <v>22.16765690997244</v>
      </c>
      <c r="O32" s="1">
        <v>0</v>
      </c>
      <c r="P32" s="1">
        <v>19</v>
      </c>
      <c r="Q32" s="1" t="e">
        <f t="shared" si="6"/>
        <v>#DIV/0!</v>
      </c>
      <c r="R32" s="1">
        <f t="shared" si="7"/>
        <v>25.616599999999998</v>
      </c>
      <c r="S32" s="1">
        <f t="shared" si="8"/>
        <v>24.678599999999999</v>
      </c>
      <c r="T32" s="15">
        <f t="shared" si="9"/>
        <v>96.338311875892984</v>
      </c>
      <c r="U32" s="14">
        <v>26</v>
      </c>
      <c r="V32" s="7" t="s">
        <v>50</v>
      </c>
      <c r="W32" s="1">
        <v>42.0824</v>
      </c>
      <c r="X32" s="1">
        <v>29.4785</v>
      </c>
      <c r="Y32" s="1">
        <f t="shared" si="10"/>
        <v>70.049474364579964</v>
      </c>
      <c r="Z32" s="1">
        <v>5.4009</v>
      </c>
      <c r="AA32" s="1">
        <v>3.9317000000000002</v>
      </c>
      <c r="AB32" s="1">
        <f t="shared" si="11"/>
        <v>72.797126404858446</v>
      </c>
      <c r="AC32" s="1">
        <v>9.0043000000000006</v>
      </c>
      <c r="AD32" s="1">
        <v>21.6234</v>
      </c>
      <c r="AE32" s="1">
        <f t="shared" si="12"/>
        <v>240.14526392945589</v>
      </c>
      <c r="AF32" s="1">
        <v>16.866900000000001</v>
      </c>
      <c r="AG32" s="1">
        <v>5.1379000000000001</v>
      </c>
      <c r="AH32" s="1">
        <f t="shared" si="13"/>
        <v>30.461436304240845</v>
      </c>
      <c r="AI32" s="1">
        <f t="shared" si="14"/>
        <v>98.971099999999993</v>
      </c>
      <c r="AJ32" s="1">
        <f t="shared" si="15"/>
        <v>84.850099999999998</v>
      </c>
      <c r="AK32" s="15">
        <f t="shared" si="16"/>
        <v>85.732198591305959</v>
      </c>
    </row>
    <row r="33" spans="1:37" s="10" customFormat="1" ht="24" customHeight="1">
      <c r="A33" s="45" t="s">
        <v>25</v>
      </c>
      <c r="B33" s="46"/>
      <c r="C33" s="8">
        <f>SUM(C7:C32)</f>
        <v>6132.5378000000001</v>
      </c>
      <c r="D33" s="8">
        <f t="shared" ref="D33:S33" si="17">SUM(D7:D32)</f>
        <v>4583.8498</v>
      </c>
      <c r="E33" s="9">
        <f t="shared" si="0"/>
        <v>74.74637661426236</v>
      </c>
      <c r="F33" s="8">
        <f t="shared" si="17"/>
        <v>2206.8710000000001</v>
      </c>
      <c r="G33" s="8">
        <f t="shared" si="17"/>
        <v>1061.7994999999996</v>
      </c>
      <c r="H33" s="9">
        <f t="shared" si="1"/>
        <v>48.113346906094627</v>
      </c>
      <c r="I33" s="8">
        <f t="shared" si="17"/>
        <v>1736.3633</v>
      </c>
      <c r="J33" s="8">
        <f t="shared" si="17"/>
        <v>925.40679999999998</v>
      </c>
      <c r="K33" s="9">
        <f t="shared" si="2"/>
        <v>53.295689905447787</v>
      </c>
      <c r="L33" s="8">
        <f t="shared" si="17"/>
        <v>10075.7721</v>
      </c>
      <c r="M33" s="8">
        <f t="shared" si="17"/>
        <v>6571.0560999999998</v>
      </c>
      <c r="N33" s="9">
        <f t="shared" si="5"/>
        <v>65.216402621889387</v>
      </c>
      <c r="O33" s="8">
        <f t="shared" si="17"/>
        <v>275.35670000000005</v>
      </c>
      <c r="P33" s="8">
        <f t="shared" si="17"/>
        <v>537.62860000000012</v>
      </c>
      <c r="Q33" s="9">
        <f t="shared" si="6"/>
        <v>195.24805461425129</v>
      </c>
      <c r="R33" s="8">
        <f t="shared" si="17"/>
        <v>10351.128799999999</v>
      </c>
      <c r="S33" s="8">
        <f t="shared" si="17"/>
        <v>7108.6847000000007</v>
      </c>
      <c r="T33" s="42">
        <f t="shared" si="9"/>
        <v>68.675454023912849</v>
      </c>
      <c r="U33" s="45" t="s">
        <v>25</v>
      </c>
      <c r="V33" s="46"/>
      <c r="W33" s="8">
        <f t="shared" ref="W33:AJ33" si="18">SUM(W7:W32)</f>
        <v>8687.3462999999974</v>
      </c>
      <c r="X33" s="8">
        <f t="shared" si="18"/>
        <v>11981.316599999996</v>
      </c>
      <c r="Y33" s="9">
        <f t="shared" si="10"/>
        <v>137.91687572072499</v>
      </c>
      <c r="Z33" s="8">
        <f t="shared" si="18"/>
        <v>883.46849999999995</v>
      </c>
      <c r="AA33" s="8">
        <f t="shared" si="18"/>
        <v>266.7688</v>
      </c>
      <c r="AB33" s="9">
        <f t="shared" si="11"/>
        <v>30.195621009690782</v>
      </c>
      <c r="AC33" s="8">
        <f t="shared" si="18"/>
        <v>1945.6074000000001</v>
      </c>
      <c r="AD33" s="8">
        <f t="shared" si="18"/>
        <v>1971.0841999999998</v>
      </c>
      <c r="AE33" s="9">
        <f t="shared" si="12"/>
        <v>101.30945225640073</v>
      </c>
      <c r="AF33" s="8">
        <f t="shared" si="18"/>
        <v>4035.1040000000003</v>
      </c>
      <c r="AG33" s="8">
        <f t="shared" si="18"/>
        <v>980.26549999999997</v>
      </c>
      <c r="AH33" s="9">
        <f t="shared" si="13"/>
        <v>24.293438285605522</v>
      </c>
      <c r="AI33" s="8">
        <f t="shared" si="18"/>
        <v>25902.654999999995</v>
      </c>
      <c r="AJ33" s="8">
        <f t="shared" si="18"/>
        <v>22308.119800000004</v>
      </c>
      <c r="AK33" s="42">
        <f t="shared" si="16"/>
        <v>86.122908250138863</v>
      </c>
    </row>
    <row r="34" spans="1:37" ht="24" customHeight="1">
      <c r="A34" s="14">
        <v>27</v>
      </c>
      <c r="B34" s="7" t="s">
        <v>26</v>
      </c>
      <c r="C34" s="1">
        <v>187.74860000000001</v>
      </c>
      <c r="D34" s="1">
        <v>7.6803999999999997</v>
      </c>
      <c r="E34" s="1">
        <f t="shared" si="0"/>
        <v>4.0907894919056647</v>
      </c>
      <c r="F34" s="1">
        <v>75.090699999999998</v>
      </c>
      <c r="G34" s="1">
        <v>31.8766</v>
      </c>
      <c r="H34" s="1">
        <f t="shared" si="1"/>
        <v>42.45079617049781</v>
      </c>
      <c r="I34" s="1">
        <v>60.552700000000002</v>
      </c>
      <c r="J34" s="1">
        <v>47.054200000000002</v>
      </c>
      <c r="K34" s="1">
        <f t="shared" si="2"/>
        <v>77.707847874661255</v>
      </c>
      <c r="L34" s="1">
        <f t="shared" ref="L34:L49" si="19">SUM(C34,F34,I34)</f>
        <v>323.392</v>
      </c>
      <c r="M34" s="1">
        <f t="shared" ref="M34:M49" si="20">SUM(D34,G34,J34)</f>
        <v>86.611199999999997</v>
      </c>
      <c r="N34" s="1">
        <f t="shared" si="5"/>
        <v>26.782109637838907</v>
      </c>
      <c r="O34" s="1">
        <v>6.9837999999999996</v>
      </c>
      <c r="P34" s="1">
        <v>94.434600000000003</v>
      </c>
      <c r="Q34" s="1">
        <f t="shared" si="6"/>
        <v>1352.195080042384</v>
      </c>
      <c r="R34" s="1">
        <f>SUM(L34,O34)</f>
        <v>330.37579999999997</v>
      </c>
      <c r="S34" s="1">
        <f>SUM(M34,P34)</f>
        <v>181.04579999999999</v>
      </c>
      <c r="T34" s="15">
        <f t="shared" si="9"/>
        <v>54.799958108311806</v>
      </c>
      <c r="U34" s="14">
        <v>27</v>
      </c>
      <c r="V34" s="7" t="s">
        <v>26</v>
      </c>
      <c r="W34" s="1">
        <v>359.09100000000001</v>
      </c>
      <c r="X34" s="1">
        <v>516.02560000000005</v>
      </c>
      <c r="Y34" s="1">
        <f t="shared" si="10"/>
        <v>143.70329526498855</v>
      </c>
      <c r="Z34" s="1">
        <v>35.123800000000003</v>
      </c>
      <c r="AA34" s="1">
        <v>1.07</v>
      </c>
      <c r="AB34" s="1">
        <f t="shared" si="11"/>
        <v>3.0463674203816216</v>
      </c>
      <c r="AC34" s="1">
        <v>67.173699999999997</v>
      </c>
      <c r="AD34" s="1">
        <v>181.1645</v>
      </c>
      <c r="AE34" s="1">
        <f t="shared" si="12"/>
        <v>269.69558026429985</v>
      </c>
      <c r="AF34" s="1">
        <v>90.884200000000007</v>
      </c>
      <c r="AG34" s="1">
        <v>6.5663</v>
      </c>
      <c r="AH34" s="1">
        <f t="shared" si="13"/>
        <v>7.2249081798596446</v>
      </c>
      <c r="AI34" s="1">
        <f t="shared" si="14"/>
        <v>882.64849999999979</v>
      </c>
      <c r="AJ34" s="1">
        <f t="shared" si="15"/>
        <v>885.87220000000002</v>
      </c>
      <c r="AK34" s="15">
        <f t="shared" si="16"/>
        <v>100.36523032668161</v>
      </c>
    </row>
    <row r="35" spans="1:37" ht="24" customHeight="1">
      <c r="A35" s="14">
        <v>28</v>
      </c>
      <c r="B35" s="7" t="s">
        <v>100</v>
      </c>
      <c r="C35" s="1">
        <v>0</v>
      </c>
      <c r="D35" s="1">
        <v>112.5093</v>
      </c>
      <c r="E35" s="1" t="e">
        <f t="shared" si="0"/>
        <v>#DIV/0!</v>
      </c>
      <c r="F35" s="1">
        <v>0</v>
      </c>
      <c r="G35" s="1">
        <v>0</v>
      </c>
      <c r="H35" s="1" t="e">
        <f t="shared" si="1"/>
        <v>#DIV/0!</v>
      </c>
      <c r="I35" s="1">
        <v>0</v>
      </c>
      <c r="J35" s="1">
        <v>60.191499999999998</v>
      </c>
      <c r="K35" s="1" t="e">
        <f t="shared" si="2"/>
        <v>#DIV/0!</v>
      </c>
      <c r="L35" s="1">
        <f t="shared" ref="L35" si="21">SUM(C35,F35,I35)</f>
        <v>0</v>
      </c>
      <c r="M35" s="1">
        <f t="shared" ref="M35" si="22">SUM(D35,G35,J35)</f>
        <v>172.70079999999999</v>
      </c>
      <c r="N35" s="1" t="e">
        <f t="shared" si="5"/>
        <v>#DIV/0!</v>
      </c>
      <c r="O35" s="1">
        <v>0</v>
      </c>
      <c r="P35" s="1">
        <v>0</v>
      </c>
      <c r="Q35" s="1" t="e">
        <f t="shared" si="6"/>
        <v>#DIV/0!</v>
      </c>
      <c r="R35" s="1">
        <f>SUM(L35,O35)</f>
        <v>0</v>
      </c>
      <c r="S35" s="1">
        <f>SUM(M35,P35)</f>
        <v>172.70079999999999</v>
      </c>
      <c r="T35" s="15" t="e">
        <f t="shared" si="9"/>
        <v>#DIV/0!</v>
      </c>
      <c r="U35" s="14">
        <v>28</v>
      </c>
      <c r="V35" s="7" t="s">
        <v>100</v>
      </c>
      <c r="W35" s="1">
        <v>0</v>
      </c>
      <c r="X35" s="1">
        <v>155.09899999999999</v>
      </c>
      <c r="Y35" s="1" t="e">
        <f t="shared" si="10"/>
        <v>#DIV/0!</v>
      </c>
      <c r="Z35" s="1">
        <v>0</v>
      </c>
      <c r="AA35" s="1">
        <v>7.0999999999999994E-2</v>
      </c>
      <c r="AB35" s="1" t="e">
        <f t="shared" si="11"/>
        <v>#DIV/0!</v>
      </c>
      <c r="AC35" s="1">
        <v>0</v>
      </c>
      <c r="AD35" s="1">
        <v>0</v>
      </c>
      <c r="AE35" s="1" t="e">
        <f t="shared" si="12"/>
        <v>#DIV/0!</v>
      </c>
      <c r="AF35" s="1">
        <v>0</v>
      </c>
      <c r="AG35" s="1">
        <v>0.22</v>
      </c>
      <c r="AH35" s="1" t="e">
        <f t="shared" si="13"/>
        <v>#DIV/0!</v>
      </c>
      <c r="AI35" s="1">
        <f t="shared" ref="AI35" si="23">SUM(R35,W35,Z35,AC35,AF35)</f>
        <v>0</v>
      </c>
      <c r="AJ35" s="1">
        <f t="shared" ref="AJ35" si="24">SUM(S35,X35,AA35,AD35,AG35)</f>
        <v>328.09080000000006</v>
      </c>
      <c r="AK35" s="15" t="e">
        <f t="shared" si="16"/>
        <v>#DIV/0!</v>
      </c>
    </row>
    <row r="36" spans="1:37" ht="24" customHeight="1">
      <c r="A36" s="14">
        <v>29</v>
      </c>
      <c r="B36" s="7" t="s">
        <v>95</v>
      </c>
      <c r="C36" s="1">
        <v>0</v>
      </c>
      <c r="D36" s="1">
        <v>0</v>
      </c>
      <c r="E36" s="1" t="e">
        <f t="shared" si="0"/>
        <v>#DIV/0!</v>
      </c>
      <c r="F36" s="1">
        <v>0</v>
      </c>
      <c r="G36" s="1">
        <v>0</v>
      </c>
      <c r="H36" s="1" t="e">
        <f t="shared" si="1"/>
        <v>#DIV/0!</v>
      </c>
      <c r="I36" s="1">
        <v>0</v>
      </c>
      <c r="J36" s="1">
        <v>0</v>
      </c>
      <c r="K36" s="1" t="e">
        <f t="shared" si="2"/>
        <v>#DIV/0!</v>
      </c>
      <c r="L36" s="1">
        <f t="shared" si="19"/>
        <v>0</v>
      </c>
      <c r="M36" s="1">
        <f t="shared" si="20"/>
        <v>0</v>
      </c>
      <c r="N36" s="1" t="e">
        <f t="shared" si="5"/>
        <v>#DIV/0!</v>
      </c>
      <c r="O36" s="1">
        <v>0</v>
      </c>
      <c r="P36" s="1">
        <v>0.80300000000000005</v>
      </c>
      <c r="Q36" s="1" t="e">
        <f t="shared" si="6"/>
        <v>#DIV/0!</v>
      </c>
      <c r="R36" s="1">
        <f t="shared" ref="R36:R49" si="25">SUM(L36,O36)</f>
        <v>0</v>
      </c>
      <c r="S36" s="1">
        <f t="shared" ref="S36:S49" si="26">SUM(M36,P36)</f>
        <v>0.80300000000000005</v>
      </c>
      <c r="T36" s="15" t="e">
        <f t="shared" si="9"/>
        <v>#DIV/0!</v>
      </c>
      <c r="U36" s="14">
        <v>29</v>
      </c>
      <c r="V36" s="7" t="s">
        <v>95</v>
      </c>
      <c r="W36" s="1">
        <v>1.6368</v>
      </c>
      <c r="X36" s="1">
        <v>0.4</v>
      </c>
      <c r="Y36" s="1">
        <f t="shared" si="10"/>
        <v>24.437927663734115</v>
      </c>
      <c r="Z36" s="1">
        <v>0.1</v>
      </c>
      <c r="AA36" s="1">
        <v>7.0000000000000007E-2</v>
      </c>
      <c r="AB36" s="1">
        <f t="shared" si="11"/>
        <v>70</v>
      </c>
      <c r="AC36" s="1">
        <v>0.5</v>
      </c>
      <c r="AD36" s="1">
        <v>0.4</v>
      </c>
      <c r="AE36" s="1">
        <f t="shared" si="12"/>
        <v>80</v>
      </c>
      <c r="AF36" s="1">
        <v>0.35780000000000001</v>
      </c>
      <c r="AG36" s="1">
        <v>0</v>
      </c>
      <c r="AH36" s="1">
        <f t="shared" si="13"/>
        <v>0</v>
      </c>
      <c r="AI36" s="1">
        <f t="shared" si="14"/>
        <v>2.5946000000000002</v>
      </c>
      <c r="AJ36" s="1">
        <f t="shared" si="15"/>
        <v>1.673</v>
      </c>
      <c r="AK36" s="15">
        <f t="shared" si="16"/>
        <v>64.480073999845828</v>
      </c>
    </row>
    <row r="37" spans="1:37" ht="24" customHeight="1">
      <c r="A37" s="14">
        <v>30</v>
      </c>
      <c r="B37" s="7" t="s">
        <v>94</v>
      </c>
      <c r="C37" s="1">
        <v>16.508099999999999</v>
      </c>
      <c r="D37" s="1">
        <v>24.471399999999999</v>
      </c>
      <c r="E37" s="1">
        <f t="shared" si="0"/>
        <v>148.23874340475282</v>
      </c>
      <c r="F37" s="1">
        <v>10.652900000000001</v>
      </c>
      <c r="G37" s="1">
        <v>135.71019999999999</v>
      </c>
      <c r="H37" s="1">
        <f t="shared" si="1"/>
        <v>1273.9272874053074</v>
      </c>
      <c r="I37" s="1">
        <v>4.5462999999999996</v>
      </c>
      <c r="J37" s="1">
        <v>0</v>
      </c>
      <c r="K37" s="1">
        <f t="shared" si="2"/>
        <v>0</v>
      </c>
      <c r="L37" s="1">
        <f t="shared" si="19"/>
        <v>31.7073</v>
      </c>
      <c r="M37" s="1">
        <f t="shared" si="20"/>
        <v>160.18159999999997</v>
      </c>
      <c r="N37" s="1">
        <f t="shared" si="5"/>
        <v>505.18839510144346</v>
      </c>
      <c r="O37" s="1">
        <v>1.6</v>
      </c>
      <c r="P37" s="1">
        <v>0</v>
      </c>
      <c r="Q37" s="1">
        <f t="shared" si="6"/>
        <v>0</v>
      </c>
      <c r="R37" s="1">
        <f t="shared" si="25"/>
        <v>33.307299999999998</v>
      </c>
      <c r="S37" s="1">
        <f t="shared" si="26"/>
        <v>160.18159999999997</v>
      </c>
      <c r="T37" s="15">
        <f t="shared" si="9"/>
        <v>480.92039883148738</v>
      </c>
      <c r="U37" s="14">
        <v>30</v>
      </c>
      <c r="V37" s="7" t="s">
        <v>94</v>
      </c>
      <c r="W37" s="1">
        <v>24.211099999999998</v>
      </c>
      <c r="X37" s="1">
        <v>0</v>
      </c>
      <c r="Y37" s="1">
        <f t="shared" si="10"/>
        <v>0</v>
      </c>
      <c r="Z37" s="1">
        <v>1.1556999999999999</v>
      </c>
      <c r="AA37" s="1">
        <v>0</v>
      </c>
      <c r="AB37" s="1">
        <f t="shared" si="11"/>
        <v>0</v>
      </c>
      <c r="AC37" s="1">
        <v>8.7711000000000006</v>
      </c>
      <c r="AD37" s="1">
        <v>0</v>
      </c>
      <c r="AE37" s="1">
        <f t="shared" si="12"/>
        <v>0</v>
      </c>
      <c r="AF37" s="1">
        <v>5.9598000000000004</v>
      </c>
      <c r="AG37" s="1">
        <v>0</v>
      </c>
      <c r="AH37" s="1">
        <f t="shared" si="13"/>
        <v>0</v>
      </c>
      <c r="AI37" s="1">
        <f t="shared" si="14"/>
        <v>73.405000000000001</v>
      </c>
      <c r="AJ37" s="1">
        <f t="shared" si="15"/>
        <v>160.18159999999997</v>
      </c>
      <c r="AK37" s="15">
        <f t="shared" si="16"/>
        <v>218.21619780668885</v>
      </c>
    </row>
    <row r="38" spans="1:37" ht="24" customHeight="1">
      <c r="A38" s="14">
        <v>31</v>
      </c>
      <c r="B38" s="7" t="s">
        <v>27</v>
      </c>
      <c r="C38" s="1">
        <v>21.950199999999999</v>
      </c>
      <c r="D38" s="1">
        <v>53.863799999999998</v>
      </c>
      <c r="E38" s="1">
        <f t="shared" si="0"/>
        <v>245.39093037876648</v>
      </c>
      <c r="F38" s="1">
        <v>10.2578</v>
      </c>
      <c r="G38" s="1">
        <v>0</v>
      </c>
      <c r="H38" s="1">
        <f t="shared" si="1"/>
        <v>0</v>
      </c>
      <c r="I38" s="1">
        <v>11.0367</v>
      </c>
      <c r="J38" s="1">
        <v>1.1976</v>
      </c>
      <c r="K38" s="1">
        <f t="shared" si="2"/>
        <v>10.851069613199597</v>
      </c>
      <c r="L38" s="1">
        <f t="shared" si="19"/>
        <v>43.244699999999995</v>
      </c>
      <c r="M38" s="1">
        <f t="shared" si="20"/>
        <v>55.061399999999999</v>
      </c>
      <c r="N38" s="1">
        <f t="shared" si="5"/>
        <v>127.32519823238455</v>
      </c>
      <c r="O38" s="1">
        <v>0.95789999999999997</v>
      </c>
      <c r="P38" s="1">
        <v>0</v>
      </c>
      <c r="Q38" s="1">
        <f t="shared" si="6"/>
        <v>0</v>
      </c>
      <c r="R38" s="1">
        <f t="shared" si="25"/>
        <v>44.202599999999997</v>
      </c>
      <c r="S38" s="1">
        <f t="shared" si="26"/>
        <v>55.061399999999999</v>
      </c>
      <c r="T38" s="15">
        <f t="shared" si="9"/>
        <v>124.56597575708217</v>
      </c>
      <c r="U38" s="14">
        <v>31</v>
      </c>
      <c r="V38" s="7" t="s">
        <v>27</v>
      </c>
      <c r="W38" s="1">
        <v>50.017600000000002</v>
      </c>
      <c r="X38" s="1">
        <v>33.577100000000002</v>
      </c>
      <c r="Y38" s="1">
        <f t="shared" si="10"/>
        <v>67.130570039346154</v>
      </c>
      <c r="Z38" s="1">
        <v>5.4947999999999997</v>
      </c>
      <c r="AA38" s="1">
        <v>0.13869999999999999</v>
      </c>
      <c r="AB38" s="1">
        <f t="shared" si="11"/>
        <v>2.5242047026279391</v>
      </c>
      <c r="AC38" s="1">
        <v>11.892099999999999</v>
      </c>
      <c r="AD38" s="1">
        <v>1.8534999999999999</v>
      </c>
      <c r="AE38" s="1">
        <f t="shared" si="12"/>
        <v>15.585977245398205</v>
      </c>
      <c r="AF38" s="1">
        <v>23.975000000000001</v>
      </c>
      <c r="AG38" s="1">
        <v>0</v>
      </c>
      <c r="AH38" s="1">
        <f t="shared" si="13"/>
        <v>0</v>
      </c>
      <c r="AI38" s="1">
        <f t="shared" si="14"/>
        <v>135.5821</v>
      </c>
      <c r="AJ38" s="1">
        <f t="shared" si="15"/>
        <v>90.63069999999999</v>
      </c>
      <c r="AK38" s="15">
        <f t="shared" si="16"/>
        <v>66.845623426691276</v>
      </c>
    </row>
    <row r="39" spans="1:37" ht="24" customHeight="1">
      <c r="A39" s="14">
        <v>32</v>
      </c>
      <c r="B39" s="7" t="s">
        <v>28</v>
      </c>
      <c r="C39" s="1">
        <v>142.14340000000001</v>
      </c>
      <c r="D39" s="1">
        <v>38.941000000000003</v>
      </c>
      <c r="E39" s="1">
        <f t="shared" si="0"/>
        <v>27.395573765647928</v>
      </c>
      <c r="F39" s="1">
        <v>61.107500000000002</v>
      </c>
      <c r="G39" s="1">
        <v>214.8663</v>
      </c>
      <c r="H39" s="1">
        <f t="shared" si="1"/>
        <v>351.6201775559465</v>
      </c>
      <c r="I39" s="1">
        <v>36.802599999999998</v>
      </c>
      <c r="J39" s="1">
        <v>227.23419999999999</v>
      </c>
      <c r="K39" s="1">
        <f t="shared" si="2"/>
        <v>617.44061560867976</v>
      </c>
      <c r="L39" s="1">
        <f t="shared" si="19"/>
        <v>240.05349999999999</v>
      </c>
      <c r="M39" s="1">
        <f t="shared" si="20"/>
        <v>481.04149999999998</v>
      </c>
      <c r="N39" s="1">
        <f t="shared" si="5"/>
        <v>200.38928822116736</v>
      </c>
      <c r="O39" s="1">
        <v>10.4323</v>
      </c>
      <c r="P39" s="1">
        <v>0</v>
      </c>
      <c r="Q39" s="1">
        <f t="shared" si="6"/>
        <v>0</v>
      </c>
      <c r="R39" s="1">
        <f t="shared" si="25"/>
        <v>250.48579999999998</v>
      </c>
      <c r="S39" s="1">
        <f t="shared" si="26"/>
        <v>481.04149999999998</v>
      </c>
      <c r="T39" s="15">
        <f t="shared" si="9"/>
        <v>192.04342122387777</v>
      </c>
      <c r="U39" s="14">
        <v>32</v>
      </c>
      <c r="V39" s="7" t="s">
        <v>28</v>
      </c>
      <c r="W39" s="1">
        <v>426.12270000000001</v>
      </c>
      <c r="X39" s="1">
        <v>500.78429999999997</v>
      </c>
      <c r="Y39" s="1">
        <f t="shared" si="10"/>
        <v>117.52115059817277</v>
      </c>
      <c r="Z39" s="1">
        <v>29.157499999999999</v>
      </c>
      <c r="AA39" s="1">
        <v>1.6001000000000001</v>
      </c>
      <c r="AB39" s="1">
        <f t="shared" si="11"/>
        <v>5.4877818743033533</v>
      </c>
      <c r="AC39" s="1">
        <v>68.5869</v>
      </c>
      <c r="AD39" s="1">
        <v>5.6933999999999996</v>
      </c>
      <c r="AE39" s="1">
        <f t="shared" si="12"/>
        <v>8.3010020864042549</v>
      </c>
      <c r="AF39" s="1">
        <v>156.41300000000001</v>
      </c>
      <c r="AG39" s="1">
        <v>42.725499999999997</v>
      </c>
      <c r="AH39" s="1">
        <f t="shared" si="13"/>
        <v>27.315824132265217</v>
      </c>
      <c r="AI39" s="1">
        <f t="shared" si="14"/>
        <v>930.7659000000001</v>
      </c>
      <c r="AJ39" s="1">
        <f t="shared" si="15"/>
        <v>1031.8447999999999</v>
      </c>
      <c r="AK39" s="15">
        <f t="shared" si="16"/>
        <v>110.85975539069489</v>
      </c>
    </row>
    <row r="40" spans="1:37" ht="24" customHeight="1">
      <c r="A40" s="14">
        <v>33</v>
      </c>
      <c r="B40" s="7" t="s">
        <v>29</v>
      </c>
      <c r="C40" s="1">
        <v>152.7627</v>
      </c>
      <c r="D40" s="1">
        <v>220.2893</v>
      </c>
      <c r="E40" s="1">
        <f t="shared" si="0"/>
        <v>144.20359158354756</v>
      </c>
      <c r="F40" s="1">
        <v>65.644999999999996</v>
      </c>
      <c r="G40" s="1">
        <v>120.76390000000001</v>
      </c>
      <c r="H40" s="1">
        <f t="shared" si="1"/>
        <v>183.96511539340395</v>
      </c>
      <c r="I40" s="1">
        <v>49.438499999999998</v>
      </c>
      <c r="J40" s="1">
        <v>0</v>
      </c>
      <c r="K40" s="1">
        <f t="shared" si="2"/>
        <v>0</v>
      </c>
      <c r="L40" s="1">
        <f t="shared" si="19"/>
        <v>267.84619999999995</v>
      </c>
      <c r="M40" s="1">
        <f t="shared" si="20"/>
        <v>341.0532</v>
      </c>
      <c r="N40" s="1">
        <f t="shared" si="5"/>
        <v>127.33172992560657</v>
      </c>
      <c r="O40" s="1">
        <v>7.6573000000000002</v>
      </c>
      <c r="P40" s="1">
        <v>83.369600000000005</v>
      </c>
      <c r="Q40" s="1">
        <f t="shared" si="6"/>
        <v>1088.7597456022359</v>
      </c>
      <c r="R40" s="1">
        <f t="shared" si="25"/>
        <v>275.50349999999997</v>
      </c>
      <c r="S40" s="1">
        <f t="shared" si="26"/>
        <v>424.4228</v>
      </c>
      <c r="T40" s="15">
        <f t="shared" si="9"/>
        <v>154.05350567234174</v>
      </c>
      <c r="U40" s="14">
        <v>33</v>
      </c>
      <c r="V40" s="7" t="s">
        <v>29</v>
      </c>
      <c r="W40" s="1">
        <v>411.25619999999998</v>
      </c>
      <c r="X40" s="1">
        <v>268.28140000000002</v>
      </c>
      <c r="Y40" s="1">
        <f t="shared" si="10"/>
        <v>65.234615307927285</v>
      </c>
      <c r="Z40" s="1">
        <v>31.135300000000001</v>
      </c>
      <c r="AA40" s="1">
        <v>0.11310000000000001</v>
      </c>
      <c r="AB40" s="1">
        <f t="shared" si="11"/>
        <v>0.36325328485673819</v>
      </c>
      <c r="AC40" s="1">
        <v>56.883400000000002</v>
      </c>
      <c r="AD40" s="1">
        <v>29.591899999999999</v>
      </c>
      <c r="AE40" s="1">
        <f t="shared" si="12"/>
        <v>52.02203103190034</v>
      </c>
      <c r="AF40" s="1">
        <v>92.990099999999998</v>
      </c>
      <c r="AG40" s="1">
        <v>0</v>
      </c>
      <c r="AH40" s="1">
        <f t="shared" si="13"/>
        <v>0</v>
      </c>
      <c r="AI40" s="1">
        <f t="shared" si="14"/>
        <v>867.76850000000002</v>
      </c>
      <c r="AJ40" s="1">
        <f t="shared" si="15"/>
        <v>722.40920000000006</v>
      </c>
      <c r="AK40" s="15">
        <f t="shared" si="16"/>
        <v>83.249069308231398</v>
      </c>
    </row>
    <row r="41" spans="1:37" ht="24" customHeight="1">
      <c r="A41" s="14">
        <v>34</v>
      </c>
      <c r="B41" s="7" t="s">
        <v>30</v>
      </c>
      <c r="C41" s="1">
        <v>22.458200000000001</v>
      </c>
      <c r="D41" s="1">
        <v>0</v>
      </c>
      <c r="E41" s="1">
        <f t="shared" si="0"/>
        <v>0</v>
      </c>
      <c r="F41" s="1">
        <v>6.2904999999999998</v>
      </c>
      <c r="G41" s="1">
        <v>0</v>
      </c>
      <c r="H41" s="1">
        <f t="shared" si="1"/>
        <v>0</v>
      </c>
      <c r="I41" s="1">
        <v>5.5991999999999997</v>
      </c>
      <c r="J41" s="1">
        <v>14.9003</v>
      </c>
      <c r="K41" s="1">
        <f t="shared" si="2"/>
        <v>266.1148021145878</v>
      </c>
      <c r="L41" s="1">
        <f t="shared" si="19"/>
        <v>34.347899999999996</v>
      </c>
      <c r="M41" s="1">
        <f t="shared" si="20"/>
        <v>14.9003</v>
      </c>
      <c r="N41" s="1">
        <f t="shared" si="5"/>
        <v>43.380526902663632</v>
      </c>
      <c r="O41" s="1">
        <v>0.8306</v>
      </c>
      <c r="P41" s="1">
        <v>0</v>
      </c>
      <c r="Q41" s="1">
        <f t="shared" si="6"/>
        <v>0</v>
      </c>
      <c r="R41" s="1">
        <f t="shared" si="25"/>
        <v>35.178499999999993</v>
      </c>
      <c r="S41" s="1">
        <f t="shared" si="26"/>
        <v>14.9003</v>
      </c>
      <c r="T41" s="15">
        <f t="shared" si="9"/>
        <v>42.356268743692887</v>
      </c>
      <c r="U41" s="14">
        <v>34</v>
      </c>
      <c r="V41" s="7" t="s">
        <v>30</v>
      </c>
      <c r="W41" s="1">
        <v>77.066500000000005</v>
      </c>
      <c r="X41" s="1">
        <v>159.9452</v>
      </c>
      <c r="Y41" s="1">
        <f t="shared" si="10"/>
        <v>207.54179831703789</v>
      </c>
      <c r="Z41" s="1">
        <v>4.5141999999999998</v>
      </c>
      <c r="AA41" s="1">
        <v>0</v>
      </c>
      <c r="AB41" s="1">
        <f t="shared" si="11"/>
        <v>0</v>
      </c>
      <c r="AC41" s="1">
        <v>10.6808</v>
      </c>
      <c r="AD41" s="1">
        <v>0</v>
      </c>
      <c r="AE41" s="1">
        <f t="shared" si="12"/>
        <v>0</v>
      </c>
      <c r="AF41" s="1">
        <v>21.238700000000001</v>
      </c>
      <c r="AG41" s="1">
        <v>0</v>
      </c>
      <c r="AH41" s="1">
        <f t="shared" si="13"/>
        <v>0</v>
      </c>
      <c r="AI41" s="1">
        <f t="shared" si="14"/>
        <v>148.67870000000002</v>
      </c>
      <c r="AJ41" s="1">
        <f t="shared" si="15"/>
        <v>174.84549999999999</v>
      </c>
      <c r="AK41" s="15">
        <f t="shared" si="16"/>
        <v>117.59956200854592</v>
      </c>
    </row>
    <row r="42" spans="1:37" ht="24" customHeight="1">
      <c r="A42" s="14">
        <v>35</v>
      </c>
      <c r="B42" s="7" t="s">
        <v>31</v>
      </c>
      <c r="C42" s="1">
        <v>0.98640000000000005</v>
      </c>
      <c r="D42" s="1">
        <v>0</v>
      </c>
      <c r="E42" s="1">
        <f t="shared" si="0"/>
        <v>0</v>
      </c>
      <c r="F42" s="1">
        <v>0.90439999999999998</v>
      </c>
      <c r="G42" s="1">
        <v>0</v>
      </c>
      <c r="H42" s="1">
        <f t="shared" si="1"/>
        <v>0</v>
      </c>
      <c r="I42" s="1">
        <v>0.8407</v>
      </c>
      <c r="J42" s="1">
        <v>0</v>
      </c>
      <c r="K42" s="1">
        <f t="shared" si="2"/>
        <v>0</v>
      </c>
      <c r="L42" s="1">
        <f t="shared" si="19"/>
        <v>2.7315</v>
      </c>
      <c r="M42" s="1">
        <f t="shared" si="20"/>
        <v>0</v>
      </c>
      <c r="N42" s="1">
        <f t="shared" si="5"/>
        <v>0</v>
      </c>
      <c r="O42" s="1">
        <v>0</v>
      </c>
      <c r="P42" s="1">
        <v>0</v>
      </c>
      <c r="Q42" s="1" t="e">
        <f t="shared" si="6"/>
        <v>#DIV/0!</v>
      </c>
      <c r="R42" s="1">
        <f t="shared" si="25"/>
        <v>2.7315</v>
      </c>
      <c r="S42" s="1">
        <f t="shared" si="26"/>
        <v>0</v>
      </c>
      <c r="T42" s="15">
        <f t="shared" si="9"/>
        <v>0</v>
      </c>
      <c r="U42" s="14">
        <v>35</v>
      </c>
      <c r="V42" s="7" t="s">
        <v>31</v>
      </c>
      <c r="W42" s="1">
        <v>17.924900000000001</v>
      </c>
      <c r="X42" s="1">
        <v>0</v>
      </c>
      <c r="Y42" s="1">
        <f t="shared" si="10"/>
        <v>0</v>
      </c>
      <c r="Z42" s="1">
        <v>1.0985</v>
      </c>
      <c r="AA42" s="1">
        <v>0.13220000000000001</v>
      </c>
      <c r="AB42" s="1">
        <f t="shared" si="11"/>
        <v>12.034592626308603</v>
      </c>
      <c r="AC42" s="1">
        <v>4.0952000000000002</v>
      </c>
      <c r="AD42" s="1">
        <v>0.36120000000000002</v>
      </c>
      <c r="AE42" s="1">
        <f t="shared" si="12"/>
        <v>8.8200820472748589</v>
      </c>
      <c r="AF42" s="1">
        <v>11.688700000000001</v>
      </c>
      <c r="AG42" s="1">
        <v>0.79069999999999996</v>
      </c>
      <c r="AH42" s="1">
        <f t="shared" si="13"/>
        <v>6.7646530409711945</v>
      </c>
      <c r="AI42" s="1">
        <f t="shared" si="14"/>
        <v>37.538800000000009</v>
      </c>
      <c r="AJ42" s="1">
        <f t="shared" si="15"/>
        <v>1.2841</v>
      </c>
      <c r="AK42" s="15">
        <f t="shared" si="16"/>
        <v>3.4207273540976262</v>
      </c>
    </row>
    <row r="43" spans="1:37" ht="24" customHeight="1">
      <c r="A43" s="14">
        <v>36</v>
      </c>
      <c r="B43" s="7" t="s">
        <v>32</v>
      </c>
      <c r="C43" s="1">
        <v>3.8039999999999998</v>
      </c>
      <c r="D43" s="1">
        <v>3.5339999999999998</v>
      </c>
      <c r="E43" s="1">
        <f t="shared" si="0"/>
        <v>92.902208201892748</v>
      </c>
      <c r="F43" s="1">
        <v>2.4432</v>
      </c>
      <c r="G43" s="1">
        <v>2.0419999999999998</v>
      </c>
      <c r="H43" s="1">
        <f t="shared" si="1"/>
        <v>83.578912901113284</v>
      </c>
      <c r="I43" s="1">
        <v>2.7372999999999998</v>
      </c>
      <c r="J43" s="1">
        <v>0</v>
      </c>
      <c r="K43" s="1">
        <f t="shared" si="2"/>
        <v>0</v>
      </c>
      <c r="L43" s="1">
        <f t="shared" si="19"/>
        <v>8.9844999999999988</v>
      </c>
      <c r="M43" s="1">
        <f t="shared" si="20"/>
        <v>5.5759999999999996</v>
      </c>
      <c r="N43" s="1">
        <f t="shared" si="5"/>
        <v>62.062440870387888</v>
      </c>
      <c r="O43" s="1">
        <v>0</v>
      </c>
      <c r="P43" s="1">
        <v>0</v>
      </c>
      <c r="Q43" s="1" t="e">
        <f t="shared" si="6"/>
        <v>#DIV/0!</v>
      </c>
      <c r="R43" s="1">
        <f t="shared" si="25"/>
        <v>8.9844999999999988</v>
      </c>
      <c r="S43" s="1">
        <f t="shared" si="26"/>
        <v>5.5759999999999996</v>
      </c>
      <c r="T43" s="15">
        <f t="shared" si="9"/>
        <v>62.062440870387888</v>
      </c>
      <c r="U43" s="14">
        <v>36</v>
      </c>
      <c r="V43" s="7" t="s">
        <v>32</v>
      </c>
      <c r="W43" s="1">
        <v>14.2</v>
      </c>
      <c r="X43" s="1">
        <v>0</v>
      </c>
      <c r="Y43" s="1">
        <f t="shared" si="10"/>
        <v>0</v>
      </c>
      <c r="Z43" s="1">
        <v>0.74970000000000003</v>
      </c>
      <c r="AA43" s="1">
        <v>0.22</v>
      </c>
      <c r="AB43" s="1">
        <f t="shared" si="11"/>
        <v>29.345071361878084</v>
      </c>
      <c r="AC43" s="1">
        <v>2.6171000000000002</v>
      </c>
      <c r="AD43" s="1">
        <v>5.97</v>
      </c>
      <c r="AE43" s="1">
        <f t="shared" si="12"/>
        <v>228.11508922089331</v>
      </c>
      <c r="AF43" s="1">
        <v>9.7149000000000001</v>
      </c>
      <c r="AG43" s="1">
        <v>0</v>
      </c>
      <c r="AH43" s="1">
        <f t="shared" si="13"/>
        <v>0</v>
      </c>
      <c r="AI43" s="1">
        <f t="shared" si="14"/>
        <v>36.266199999999998</v>
      </c>
      <c r="AJ43" s="1">
        <f t="shared" si="15"/>
        <v>11.765999999999998</v>
      </c>
      <c r="AK43" s="15">
        <f t="shared" si="16"/>
        <v>32.443432176516971</v>
      </c>
    </row>
    <row r="44" spans="1:37" ht="24" customHeight="1">
      <c r="A44" s="14">
        <v>37</v>
      </c>
      <c r="B44" s="7" t="s">
        <v>33</v>
      </c>
      <c r="C44" s="1">
        <v>1.7</v>
      </c>
      <c r="D44" s="1">
        <v>0</v>
      </c>
      <c r="E44" s="1">
        <f t="shared" si="0"/>
        <v>0</v>
      </c>
      <c r="F44" s="1">
        <v>1.75</v>
      </c>
      <c r="G44" s="1">
        <v>14.686299999999999</v>
      </c>
      <c r="H44" s="1">
        <f t="shared" si="1"/>
        <v>839.21714285714279</v>
      </c>
      <c r="I44" s="1">
        <v>0.49170000000000003</v>
      </c>
      <c r="J44" s="1">
        <v>0</v>
      </c>
      <c r="K44" s="1">
        <f t="shared" si="2"/>
        <v>0</v>
      </c>
      <c r="L44" s="1">
        <f t="shared" si="19"/>
        <v>3.9417</v>
      </c>
      <c r="M44" s="1">
        <f t="shared" si="20"/>
        <v>14.686299999999999</v>
      </c>
      <c r="N44" s="1">
        <f t="shared" si="5"/>
        <v>372.58796965776185</v>
      </c>
      <c r="O44" s="1">
        <v>0</v>
      </c>
      <c r="P44" s="1">
        <v>0</v>
      </c>
      <c r="Q44" s="1" t="e">
        <f t="shared" si="6"/>
        <v>#DIV/0!</v>
      </c>
      <c r="R44" s="1">
        <f t="shared" si="25"/>
        <v>3.9417</v>
      </c>
      <c r="S44" s="1">
        <f t="shared" si="26"/>
        <v>14.686299999999999</v>
      </c>
      <c r="T44" s="15">
        <f t="shared" si="9"/>
        <v>372.58796965776185</v>
      </c>
      <c r="U44" s="14">
        <v>37</v>
      </c>
      <c r="V44" s="7" t="s">
        <v>33</v>
      </c>
      <c r="W44" s="1">
        <v>12.850099999999999</v>
      </c>
      <c r="X44" s="1">
        <v>48.832799999999999</v>
      </c>
      <c r="Y44" s="1">
        <f t="shared" si="10"/>
        <v>380.01883253826821</v>
      </c>
      <c r="Z44" s="1">
        <v>0.81559999999999999</v>
      </c>
      <c r="AA44" s="1">
        <v>0</v>
      </c>
      <c r="AB44" s="1">
        <f t="shared" si="11"/>
        <v>0</v>
      </c>
      <c r="AC44" s="1">
        <v>4.6131000000000002</v>
      </c>
      <c r="AD44" s="1">
        <v>0</v>
      </c>
      <c r="AE44" s="1">
        <f t="shared" si="12"/>
        <v>0</v>
      </c>
      <c r="AF44" s="1">
        <v>12.931800000000001</v>
      </c>
      <c r="AG44" s="1">
        <v>4.2295999999999996</v>
      </c>
      <c r="AH44" s="1">
        <f t="shared" si="13"/>
        <v>32.706970414018151</v>
      </c>
      <c r="AI44" s="1">
        <f t="shared" si="14"/>
        <v>35.152299999999997</v>
      </c>
      <c r="AJ44" s="1">
        <f t="shared" si="15"/>
        <v>67.748699999999999</v>
      </c>
      <c r="AK44" s="15">
        <f t="shared" si="16"/>
        <v>192.72906751478567</v>
      </c>
    </row>
    <row r="45" spans="1:37" ht="24" customHeight="1">
      <c r="A45" s="14">
        <v>38</v>
      </c>
      <c r="B45" s="7" t="s">
        <v>34</v>
      </c>
      <c r="C45" s="1">
        <v>2.3687</v>
      </c>
      <c r="D45" s="1">
        <v>0</v>
      </c>
      <c r="E45" s="1">
        <f t="shared" si="0"/>
        <v>0</v>
      </c>
      <c r="F45" s="1">
        <v>1.0198</v>
      </c>
      <c r="G45" s="1">
        <v>0</v>
      </c>
      <c r="H45" s="1">
        <f t="shared" si="1"/>
        <v>0</v>
      </c>
      <c r="I45" s="1">
        <v>0.90559999999999996</v>
      </c>
      <c r="J45" s="1">
        <v>0</v>
      </c>
      <c r="K45" s="1">
        <f t="shared" si="2"/>
        <v>0</v>
      </c>
      <c r="L45" s="1">
        <f t="shared" si="19"/>
        <v>4.2941000000000003</v>
      </c>
      <c r="M45" s="1">
        <f t="shared" si="20"/>
        <v>0</v>
      </c>
      <c r="N45" s="1">
        <f t="shared" si="5"/>
        <v>0</v>
      </c>
      <c r="O45" s="1">
        <v>0</v>
      </c>
      <c r="P45" s="1">
        <v>0</v>
      </c>
      <c r="Q45" s="1" t="e">
        <f t="shared" si="6"/>
        <v>#DIV/0!</v>
      </c>
      <c r="R45" s="1">
        <f t="shared" si="25"/>
        <v>4.2941000000000003</v>
      </c>
      <c r="S45" s="1">
        <f t="shared" si="26"/>
        <v>0</v>
      </c>
      <c r="T45" s="15">
        <f t="shared" si="9"/>
        <v>0</v>
      </c>
      <c r="U45" s="14">
        <v>38</v>
      </c>
      <c r="V45" s="7" t="s">
        <v>34</v>
      </c>
      <c r="W45" s="1">
        <v>24.753399999999999</v>
      </c>
      <c r="X45" s="1">
        <v>0</v>
      </c>
      <c r="Y45" s="1">
        <f t="shared" si="10"/>
        <v>0</v>
      </c>
      <c r="Z45" s="1">
        <v>0.76229999999999998</v>
      </c>
      <c r="AA45" s="1">
        <v>0</v>
      </c>
      <c r="AB45" s="1">
        <f t="shared" si="11"/>
        <v>0</v>
      </c>
      <c r="AC45" s="1">
        <v>2.7978999999999998</v>
      </c>
      <c r="AD45" s="1">
        <v>0.30940000000000001</v>
      </c>
      <c r="AE45" s="1">
        <f t="shared" si="12"/>
        <v>11.058293720290219</v>
      </c>
      <c r="AF45" s="1">
        <v>8.5357000000000003</v>
      </c>
      <c r="AG45" s="1">
        <v>0</v>
      </c>
      <c r="AH45" s="1">
        <f t="shared" si="13"/>
        <v>0</v>
      </c>
      <c r="AI45" s="1">
        <f t="shared" si="14"/>
        <v>41.1434</v>
      </c>
      <c r="AJ45" s="1">
        <f t="shared" si="15"/>
        <v>0.30940000000000001</v>
      </c>
      <c r="AK45" s="15">
        <f t="shared" si="16"/>
        <v>0.75200396661432944</v>
      </c>
    </row>
    <row r="46" spans="1:37" ht="24" customHeight="1">
      <c r="A46" s="14">
        <v>39</v>
      </c>
      <c r="B46" s="7" t="s">
        <v>56</v>
      </c>
      <c r="C46" s="1">
        <v>0</v>
      </c>
      <c r="D46" s="1">
        <v>0</v>
      </c>
      <c r="E46" s="1" t="e">
        <f t="shared" si="0"/>
        <v>#DIV/0!</v>
      </c>
      <c r="F46" s="1">
        <v>0</v>
      </c>
      <c r="G46" s="1">
        <v>0</v>
      </c>
      <c r="H46" s="1" t="e">
        <f t="shared" si="1"/>
        <v>#DIV/0!</v>
      </c>
      <c r="I46" s="1">
        <v>0.1017</v>
      </c>
      <c r="J46" s="1">
        <v>0</v>
      </c>
      <c r="K46" s="1">
        <f t="shared" si="2"/>
        <v>0</v>
      </c>
      <c r="L46" s="1">
        <f t="shared" si="19"/>
        <v>0.1017</v>
      </c>
      <c r="M46" s="1">
        <f t="shared" si="20"/>
        <v>0</v>
      </c>
      <c r="N46" s="1">
        <f t="shared" si="5"/>
        <v>0</v>
      </c>
      <c r="O46" s="1">
        <v>0</v>
      </c>
      <c r="P46" s="1">
        <v>0</v>
      </c>
      <c r="Q46" s="1" t="e">
        <f t="shared" si="6"/>
        <v>#DIV/0!</v>
      </c>
      <c r="R46" s="1">
        <f t="shared" si="25"/>
        <v>0.1017</v>
      </c>
      <c r="S46" s="1">
        <f t="shared" si="26"/>
        <v>0</v>
      </c>
      <c r="T46" s="15">
        <f t="shared" si="9"/>
        <v>0</v>
      </c>
      <c r="U46" s="14">
        <v>39</v>
      </c>
      <c r="V46" s="7" t="s">
        <v>56</v>
      </c>
      <c r="W46" s="1">
        <v>4.2797999999999998</v>
      </c>
      <c r="X46" s="1">
        <v>0</v>
      </c>
      <c r="Y46" s="1">
        <f t="shared" si="10"/>
        <v>0</v>
      </c>
      <c r="Z46" s="1">
        <v>0</v>
      </c>
      <c r="AA46" s="1">
        <v>0</v>
      </c>
      <c r="AB46" s="1" t="e">
        <f t="shared" si="11"/>
        <v>#DIV/0!</v>
      </c>
      <c r="AC46" s="1">
        <v>0.6</v>
      </c>
      <c r="AD46" s="1">
        <v>0</v>
      </c>
      <c r="AE46" s="1">
        <f t="shared" si="12"/>
        <v>0</v>
      </c>
      <c r="AF46" s="1">
        <v>3.5358000000000001</v>
      </c>
      <c r="AG46" s="1">
        <v>0</v>
      </c>
      <c r="AH46" s="1">
        <f t="shared" si="13"/>
        <v>0</v>
      </c>
      <c r="AI46" s="1">
        <f t="shared" si="14"/>
        <v>8.5172999999999988</v>
      </c>
      <c r="AJ46" s="1">
        <f t="shared" si="15"/>
        <v>0</v>
      </c>
      <c r="AK46" s="15">
        <f t="shared" si="16"/>
        <v>0</v>
      </c>
    </row>
    <row r="47" spans="1:37" ht="24" customHeight="1">
      <c r="A47" s="14">
        <v>40</v>
      </c>
      <c r="B47" s="7" t="s">
        <v>96</v>
      </c>
      <c r="C47" s="1">
        <v>0.2</v>
      </c>
      <c r="D47" s="1">
        <v>0</v>
      </c>
      <c r="E47" s="1">
        <f t="shared" si="0"/>
        <v>0</v>
      </c>
      <c r="F47" s="1">
        <v>0.3</v>
      </c>
      <c r="G47" s="1">
        <v>0</v>
      </c>
      <c r="H47" s="1">
        <f t="shared" si="1"/>
        <v>0</v>
      </c>
      <c r="I47" s="1">
        <v>0</v>
      </c>
      <c r="J47" s="1">
        <v>0</v>
      </c>
      <c r="K47" s="1" t="e">
        <f t="shared" si="2"/>
        <v>#DIV/0!</v>
      </c>
      <c r="L47" s="1">
        <f t="shared" si="19"/>
        <v>0.5</v>
      </c>
      <c r="M47" s="1">
        <f t="shared" si="20"/>
        <v>0</v>
      </c>
      <c r="N47" s="1">
        <f t="shared" si="5"/>
        <v>0</v>
      </c>
      <c r="O47" s="1">
        <v>0</v>
      </c>
      <c r="P47" s="1">
        <v>0</v>
      </c>
      <c r="Q47" s="1" t="e">
        <f t="shared" si="6"/>
        <v>#DIV/0!</v>
      </c>
      <c r="R47" s="1">
        <f t="shared" si="25"/>
        <v>0.5</v>
      </c>
      <c r="S47" s="1">
        <f t="shared" si="26"/>
        <v>0</v>
      </c>
      <c r="T47" s="15">
        <f t="shared" si="9"/>
        <v>0</v>
      </c>
      <c r="U47" s="14">
        <v>40</v>
      </c>
      <c r="V47" s="7" t="s">
        <v>96</v>
      </c>
      <c r="W47" s="1">
        <v>7.4454000000000002</v>
      </c>
      <c r="X47" s="1">
        <v>0</v>
      </c>
      <c r="Y47" s="1">
        <f t="shared" si="10"/>
        <v>0</v>
      </c>
      <c r="Z47" s="1">
        <v>0.12</v>
      </c>
      <c r="AA47" s="1">
        <v>0</v>
      </c>
      <c r="AB47" s="1">
        <f t="shared" si="11"/>
        <v>0</v>
      </c>
      <c r="AC47" s="1">
        <v>0.6</v>
      </c>
      <c r="AD47" s="1">
        <v>0</v>
      </c>
      <c r="AE47" s="1">
        <f t="shared" si="12"/>
        <v>0</v>
      </c>
      <c r="AF47" s="1">
        <v>4.5351999999999997</v>
      </c>
      <c r="AG47" s="1">
        <v>0</v>
      </c>
      <c r="AH47" s="1">
        <f t="shared" si="13"/>
        <v>0</v>
      </c>
      <c r="AI47" s="1">
        <f t="shared" si="14"/>
        <v>13.2006</v>
      </c>
      <c r="AJ47" s="1">
        <f t="shared" si="15"/>
        <v>0</v>
      </c>
      <c r="AK47" s="15">
        <f t="shared" si="16"/>
        <v>0</v>
      </c>
    </row>
    <row r="48" spans="1:37" ht="24" customHeight="1">
      <c r="A48" s="14">
        <v>41</v>
      </c>
      <c r="B48" s="7" t="s">
        <v>35</v>
      </c>
      <c r="C48" s="1">
        <v>0.2</v>
      </c>
      <c r="D48" s="1">
        <v>0</v>
      </c>
      <c r="E48" s="1">
        <f t="shared" si="0"/>
        <v>0</v>
      </c>
      <c r="F48" s="1">
        <v>0.2</v>
      </c>
      <c r="G48" s="1">
        <v>0</v>
      </c>
      <c r="H48" s="1">
        <f t="shared" si="1"/>
        <v>0</v>
      </c>
      <c r="I48" s="1">
        <v>0.1017</v>
      </c>
      <c r="J48" s="1">
        <v>39.733199999999997</v>
      </c>
      <c r="K48" s="1">
        <f t="shared" si="2"/>
        <v>39069.026548672562</v>
      </c>
      <c r="L48" s="1">
        <f t="shared" si="19"/>
        <v>0.50170000000000003</v>
      </c>
      <c r="M48" s="1">
        <f t="shared" si="20"/>
        <v>39.733199999999997</v>
      </c>
      <c r="N48" s="1">
        <f t="shared" si="5"/>
        <v>7919.7129758820001</v>
      </c>
      <c r="O48" s="1">
        <v>0</v>
      </c>
      <c r="P48" s="1">
        <v>0</v>
      </c>
      <c r="Q48" s="1" t="e">
        <f t="shared" si="6"/>
        <v>#DIV/0!</v>
      </c>
      <c r="R48" s="1">
        <f t="shared" si="25"/>
        <v>0.50170000000000003</v>
      </c>
      <c r="S48" s="1">
        <f t="shared" si="26"/>
        <v>39.733199999999997</v>
      </c>
      <c r="T48" s="15">
        <f t="shared" si="9"/>
        <v>7919.7129758820001</v>
      </c>
      <c r="U48" s="14">
        <v>41</v>
      </c>
      <c r="V48" s="7" t="s">
        <v>35</v>
      </c>
      <c r="W48" s="1">
        <v>11.923299999999999</v>
      </c>
      <c r="X48" s="1">
        <v>1.4293</v>
      </c>
      <c r="Y48" s="1">
        <f t="shared" si="10"/>
        <v>11.987453137973549</v>
      </c>
      <c r="Z48" s="1">
        <v>0.2</v>
      </c>
      <c r="AA48" s="1">
        <v>0</v>
      </c>
      <c r="AB48" s="1">
        <f t="shared" si="11"/>
        <v>0</v>
      </c>
      <c r="AC48" s="1">
        <v>2.6</v>
      </c>
      <c r="AD48" s="1">
        <v>0.03</v>
      </c>
      <c r="AE48" s="1">
        <f t="shared" si="12"/>
        <v>1.1538461538461537</v>
      </c>
      <c r="AF48" s="1">
        <v>5.3718000000000004</v>
      </c>
      <c r="AG48" s="1">
        <v>0.1145</v>
      </c>
      <c r="AH48" s="1">
        <f t="shared" si="13"/>
        <v>2.1315015451059236</v>
      </c>
      <c r="AI48" s="1">
        <f t="shared" si="14"/>
        <v>20.596799999999998</v>
      </c>
      <c r="AJ48" s="1">
        <f t="shared" si="15"/>
        <v>41.306999999999995</v>
      </c>
      <c r="AK48" s="15">
        <f t="shared" si="16"/>
        <v>200.55057096247961</v>
      </c>
    </row>
    <row r="49" spans="1:37" ht="24" customHeight="1">
      <c r="A49" s="14">
        <v>42</v>
      </c>
      <c r="B49" s="7" t="s">
        <v>93</v>
      </c>
      <c r="C49" s="1">
        <v>0</v>
      </c>
      <c r="D49" s="1">
        <v>205.46879999999999</v>
      </c>
      <c r="E49" s="1" t="e">
        <f t="shared" si="0"/>
        <v>#DIV/0!</v>
      </c>
      <c r="F49" s="1">
        <v>1.6778999999999999</v>
      </c>
      <c r="G49" s="1">
        <v>200</v>
      </c>
      <c r="H49" s="1">
        <f t="shared" si="1"/>
        <v>11919.661481613923</v>
      </c>
      <c r="I49" s="1">
        <v>1.2179</v>
      </c>
      <c r="J49" s="1">
        <v>0</v>
      </c>
      <c r="K49" s="1">
        <f t="shared" si="2"/>
        <v>0</v>
      </c>
      <c r="L49" s="1">
        <f t="shared" si="19"/>
        <v>2.8957999999999999</v>
      </c>
      <c r="M49" s="1">
        <f t="shared" si="20"/>
        <v>405.46879999999999</v>
      </c>
      <c r="N49" s="1">
        <f t="shared" si="5"/>
        <v>14001.961461426894</v>
      </c>
      <c r="O49" s="1">
        <v>3</v>
      </c>
      <c r="P49" s="1">
        <v>0</v>
      </c>
      <c r="Q49" s="1">
        <f t="shared" si="6"/>
        <v>0</v>
      </c>
      <c r="R49" s="1">
        <f t="shared" si="25"/>
        <v>5.8957999999999995</v>
      </c>
      <c r="S49" s="1">
        <f t="shared" si="26"/>
        <v>405.46879999999999</v>
      </c>
      <c r="T49" s="15">
        <f t="shared" si="9"/>
        <v>6877.248210590591</v>
      </c>
      <c r="U49" s="14">
        <v>42</v>
      </c>
      <c r="V49" s="7" t="s">
        <v>93</v>
      </c>
      <c r="W49" s="1">
        <v>2.3454999999999999</v>
      </c>
      <c r="X49" s="1">
        <v>157.89580000000001</v>
      </c>
      <c r="Y49" s="1">
        <f t="shared" si="10"/>
        <v>6731.8610104455347</v>
      </c>
      <c r="Z49" s="1">
        <v>0.72</v>
      </c>
      <c r="AA49" s="1">
        <v>0</v>
      </c>
      <c r="AB49" s="1">
        <f t="shared" si="11"/>
        <v>0</v>
      </c>
      <c r="AC49" s="1">
        <v>1.92</v>
      </c>
      <c r="AD49" s="1">
        <v>0</v>
      </c>
      <c r="AE49" s="1">
        <f t="shared" si="12"/>
        <v>0</v>
      </c>
      <c r="AF49" s="1">
        <v>0</v>
      </c>
      <c r="AG49" s="1">
        <v>0</v>
      </c>
      <c r="AH49" s="1" t="e">
        <f t="shared" si="13"/>
        <v>#DIV/0!</v>
      </c>
      <c r="AI49" s="1">
        <f t="shared" si="14"/>
        <v>10.8813</v>
      </c>
      <c r="AJ49" s="1">
        <f t="shared" si="15"/>
        <v>563.3646</v>
      </c>
      <c r="AK49" s="15">
        <f t="shared" si="16"/>
        <v>5177.3648369220591</v>
      </c>
    </row>
    <row r="50" spans="1:37" s="11" customFormat="1" ht="24" customHeight="1">
      <c r="A50" s="45" t="s">
        <v>36</v>
      </c>
      <c r="B50" s="46"/>
      <c r="C50" s="9">
        <f>SUM(C34:C49)</f>
        <v>552.83030000000019</v>
      </c>
      <c r="D50" s="9">
        <f t="shared" ref="D50:S50" si="27">SUM(D34:D49)</f>
        <v>666.75800000000004</v>
      </c>
      <c r="E50" s="9">
        <f t="shared" si="0"/>
        <v>120.60807810281018</v>
      </c>
      <c r="F50" s="9">
        <f t="shared" si="27"/>
        <v>237.33969999999999</v>
      </c>
      <c r="G50" s="9">
        <f t="shared" si="27"/>
        <v>719.94529999999997</v>
      </c>
      <c r="H50" s="9">
        <f t="shared" si="1"/>
        <v>303.33960142361349</v>
      </c>
      <c r="I50" s="9">
        <f t="shared" si="27"/>
        <v>174.37259999999998</v>
      </c>
      <c r="J50" s="9">
        <f t="shared" si="27"/>
        <v>390.31100000000004</v>
      </c>
      <c r="K50" s="9">
        <f t="shared" si="2"/>
        <v>223.837346005049</v>
      </c>
      <c r="L50" s="9">
        <f t="shared" si="27"/>
        <v>964.54259999999988</v>
      </c>
      <c r="M50" s="9">
        <f t="shared" si="27"/>
        <v>1777.0142999999998</v>
      </c>
      <c r="N50" s="9">
        <f t="shared" si="5"/>
        <v>184.23388453760364</v>
      </c>
      <c r="O50" s="9">
        <f t="shared" si="27"/>
        <v>31.4619</v>
      </c>
      <c r="P50" s="9">
        <f t="shared" si="27"/>
        <v>178.60720000000001</v>
      </c>
      <c r="Q50" s="9">
        <f t="shared" si="6"/>
        <v>567.693623080615</v>
      </c>
      <c r="R50" s="9">
        <f t="shared" si="27"/>
        <v>996.00450000000001</v>
      </c>
      <c r="S50" s="9">
        <f t="shared" si="27"/>
        <v>1955.6215000000002</v>
      </c>
      <c r="T50" s="42">
        <f t="shared" si="9"/>
        <v>196.34665305227037</v>
      </c>
      <c r="U50" s="45" t="s">
        <v>36</v>
      </c>
      <c r="V50" s="46"/>
      <c r="W50" s="9">
        <f>SUM(W34:W49)</f>
        <v>1445.1242999999999</v>
      </c>
      <c r="X50" s="9">
        <f t="shared" ref="X50:AJ50" si="28">SUM(X34:X49)</f>
        <v>1842.2704999999999</v>
      </c>
      <c r="Y50" s="9">
        <f t="shared" si="10"/>
        <v>127.4818020844297</v>
      </c>
      <c r="Z50" s="9">
        <f t="shared" si="28"/>
        <v>111.14740000000002</v>
      </c>
      <c r="AA50" s="9">
        <f t="shared" si="28"/>
        <v>3.4151000000000007</v>
      </c>
      <c r="AB50" s="9">
        <f t="shared" si="11"/>
        <v>3.0725864932513041</v>
      </c>
      <c r="AC50" s="9">
        <f t="shared" si="28"/>
        <v>244.33129999999997</v>
      </c>
      <c r="AD50" s="9">
        <f t="shared" si="28"/>
        <v>225.37390000000002</v>
      </c>
      <c r="AE50" s="9">
        <f t="shared" si="12"/>
        <v>92.241108691354739</v>
      </c>
      <c r="AF50" s="9">
        <f t="shared" si="28"/>
        <v>448.13249999999999</v>
      </c>
      <c r="AG50" s="9">
        <f t="shared" si="28"/>
        <v>54.646599999999992</v>
      </c>
      <c r="AH50" s="9">
        <f t="shared" si="13"/>
        <v>12.1942952140271</v>
      </c>
      <c r="AI50" s="9">
        <f t="shared" si="28"/>
        <v>3244.74</v>
      </c>
      <c r="AJ50" s="9">
        <f t="shared" si="28"/>
        <v>4081.3275999999996</v>
      </c>
      <c r="AK50" s="42">
        <f t="shared" si="16"/>
        <v>125.78288553166045</v>
      </c>
    </row>
    <row r="51" spans="1:37" ht="24" customHeight="1">
      <c r="A51" s="14">
        <v>43</v>
      </c>
      <c r="B51" s="7" t="s">
        <v>37</v>
      </c>
      <c r="C51" s="1">
        <v>1438.3191999999999</v>
      </c>
      <c r="D51" s="1">
        <v>500.64830000000001</v>
      </c>
      <c r="E51" s="1">
        <f t="shared" si="0"/>
        <v>34.807871576768221</v>
      </c>
      <c r="F51" s="1">
        <v>430.18869999999998</v>
      </c>
      <c r="G51" s="1">
        <v>48.332099999999997</v>
      </c>
      <c r="H51" s="1">
        <f t="shared" si="1"/>
        <v>11.235092879008675</v>
      </c>
      <c r="I51" s="1">
        <v>284.35050000000001</v>
      </c>
      <c r="J51" s="1">
        <v>15.2141</v>
      </c>
      <c r="K51" s="1">
        <f t="shared" si="2"/>
        <v>5.3504741507400198</v>
      </c>
      <c r="L51" s="1">
        <f>SUM(C51,F51,I51)</f>
        <v>2152.8584000000001</v>
      </c>
      <c r="M51" s="1">
        <f>SUM(D51,G51,J51)</f>
        <v>564.19450000000006</v>
      </c>
      <c r="N51" s="1">
        <f t="shared" si="5"/>
        <v>26.20676306439848</v>
      </c>
      <c r="O51" s="1">
        <v>26.759399999999999</v>
      </c>
      <c r="P51" s="1">
        <v>18.576899999999998</v>
      </c>
      <c r="Q51" s="1">
        <f t="shared" si="6"/>
        <v>69.421960133635281</v>
      </c>
      <c r="R51" s="1">
        <f>SUM(L51,O51)</f>
        <v>2179.6178</v>
      </c>
      <c r="S51" s="1">
        <f t="shared" si="8"/>
        <v>582.77140000000009</v>
      </c>
      <c r="T51" s="15">
        <f t="shared" si="9"/>
        <v>26.737320644013828</v>
      </c>
      <c r="U51" s="14">
        <v>43</v>
      </c>
      <c r="V51" s="7" t="s">
        <v>37</v>
      </c>
      <c r="W51" s="1">
        <v>1015.9054</v>
      </c>
      <c r="X51" s="1">
        <v>554.89170000000001</v>
      </c>
      <c r="Y51" s="1">
        <f t="shared" si="10"/>
        <v>54.620410522475815</v>
      </c>
      <c r="Z51" s="1">
        <v>139.8937</v>
      </c>
      <c r="AA51" s="1">
        <v>1.9872000000000001</v>
      </c>
      <c r="AB51" s="1">
        <f t="shared" si="11"/>
        <v>1.4205071422086915</v>
      </c>
      <c r="AC51" s="1">
        <v>270.5256</v>
      </c>
      <c r="AD51" s="1">
        <v>44.043900000000001</v>
      </c>
      <c r="AE51" s="1">
        <f t="shared" si="12"/>
        <v>16.2808621439154</v>
      </c>
      <c r="AF51" s="1">
        <v>611.85530000000006</v>
      </c>
      <c r="AG51" s="1">
        <v>1082.8568</v>
      </c>
      <c r="AH51" s="1">
        <f t="shared" si="13"/>
        <v>176.97923021995558</v>
      </c>
      <c r="AI51" s="1">
        <f t="shared" si="14"/>
        <v>4217.7978000000003</v>
      </c>
      <c r="AJ51" s="1">
        <f t="shared" si="15"/>
        <v>2266.5510000000004</v>
      </c>
      <c r="AK51" s="15">
        <f t="shared" si="16"/>
        <v>53.737782309052371</v>
      </c>
    </row>
    <row r="52" spans="1:37" ht="24" customHeight="1">
      <c r="A52" s="14">
        <v>44</v>
      </c>
      <c r="B52" s="7" t="s">
        <v>38</v>
      </c>
      <c r="C52" s="1">
        <v>1799.2306000000001</v>
      </c>
      <c r="D52" s="1">
        <v>769.64819999999997</v>
      </c>
      <c r="E52" s="1">
        <f t="shared" si="0"/>
        <v>42.776517918270173</v>
      </c>
      <c r="F52" s="1">
        <v>425.27460000000002</v>
      </c>
      <c r="G52" s="1">
        <v>5.4814999999999996</v>
      </c>
      <c r="H52" s="1">
        <f t="shared" si="1"/>
        <v>1.2889319042331706</v>
      </c>
      <c r="I52" s="1">
        <v>347.5838</v>
      </c>
      <c r="J52" s="1">
        <v>119.2688</v>
      </c>
      <c r="K52" s="1">
        <f t="shared" si="2"/>
        <v>34.313682053076121</v>
      </c>
      <c r="L52" s="1">
        <f>SUM(C52,F52,I52)</f>
        <v>2572.0889999999999</v>
      </c>
      <c r="M52" s="1">
        <f>SUM(D52,G52,J52)</f>
        <v>894.39850000000001</v>
      </c>
      <c r="N52" s="1">
        <f t="shared" si="5"/>
        <v>34.773232963556083</v>
      </c>
      <c r="O52" s="1">
        <v>50.0745</v>
      </c>
      <c r="P52" s="1">
        <v>0</v>
      </c>
      <c r="Q52" s="1">
        <f t="shared" si="6"/>
        <v>0</v>
      </c>
      <c r="R52" s="1">
        <f>SUM(L52,O52)</f>
        <v>2622.1635000000001</v>
      </c>
      <c r="S52" s="1">
        <f t="shared" si="8"/>
        <v>894.39850000000001</v>
      </c>
      <c r="T52" s="15">
        <f t="shared" si="9"/>
        <v>34.109181216197996</v>
      </c>
      <c r="U52" s="14">
        <v>44</v>
      </c>
      <c r="V52" s="7" t="s">
        <v>38</v>
      </c>
      <c r="W52" s="1">
        <v>559.71720000000005</v>
      </c>
      <c r="X52" s="1">
        <v>1033.1411000000001</v>
      </c>
      <c r="Y52" s="1">
        <f t="shared" si="10"/>
        <v>184.58269640454142</v>
      </c>
      <c r="Z52" s="1">
        <v>47.5411</v>
      </c>
      <c r="AA52" s="1">
        <v>0.62809999999999999</v>
      </c>
      <c r="AB52" s="1">
        <f t="shared" si="11"/>
        <v>1.321172627473912</v>
      </c>
      <c r="AC52" s="1">
        <v>133.87950000000001</v>
      </c>
      <c r="AD52" s="1">
        <v>56.104900000000001</v>
      </c>
      <c r="AE52" s="1">
        <f t="shared" si="12"/>
        <v>41.907013396375099</v>
      </c>
      <c r="AF52" s="1">
        <v>269.79489999999998</v>
      </c>
      <c r="AG52" s="1">
        <v>18.476800000000001</v>
      </c>
      <c r="AH52" s="1">
        <f t="shared" si="13"/>
        <v>6.8484615535727338</v>
      </c>
      <c r="AI52" s="1">
        <f t="shared" si="14"/>
        <v>3633.0962</v>
      </c>
      <c r="AJ52" s="1">
        <f t="shared" si="15"/>
        <v>2002.7493999999999</v>
      </c>
      <c r="AK52" s="15">
        <f t="shared" si="16"/>
        <v>55.125140919747729</v>
      </c>
    </row>
    <row r="53" spans="1:37" s="11" customFormat="1" ht="24" customHeight="1">
      <c r="A53" s="45" t="s">
        <v>39</v>
      </c>
      <c r="B53" s="46"/>
      <c r="C53" s="9">
        <f>SUM(C51:C52)</f>
        <v>3237.5497999999998</v>
      </c>
      <c r="D53" s="9">
        <f t="shared" ref="D53:S53" si="29">SUM(D51:D52)</f>
        <v>1270.2964999999999</v>
      </c>
      <c r="E53" s="9">
        <f t="shared" si="0"/>
        <v>39.23635398596803</v>
      </c>
      <c r="F53" s="9">
        <f t="shared" si="29"/>
        <v>855.4633</v>
      </c>
      <c r="G53" s="9">
        <f t="shared" si="29"/>
        <v>53.813599999999994</v>
      </c>
      <c r="H53" s="9">
        <f t="shared" si="1"/>
        <v>6.2905796192542676</v>
      </c>
      <c r="I53" s="9">
        <f t="shared" si="29"/>
        <v>631.93430000000001</v>
      </c>
      <c r="J53" s="9">
        <f t="shared" si="29"/>
        <v>134.4829</v>
      </c>
      <c r="K53" s="9">
        <f t="shared" si="2"/>
        <v>21.281152170407587</v>
      </c>
      <c r="L53" s="9">
        <f t="shared" si="29"/>
        <v>4724.9474</v>
      </c>
      <c r="M53" s="9">
        <f t="shared" si="29"/>
        <v>1458.5930000000001</v>
      </c>
      <c r="N53" s="9">
        <f t="shared" si="5"/>
        <v>30.87003677543585</v>
      </c>
      <c r="O53" s="9">
        <f t="shared" si="29"/>
        <v>76.8339</v>
      </c>
      <c r="P53" s="9">
        <f t="shared" si="29"/>
        <v>18.576899999999998</v>
      </c>
      <c r="Q53" s="9">
        <f t="shared" si="6"/>
        <v>24.177999554883975</v>
      </c>
      <c r="R53" s="9">
        <f t="shared" si="29"/>
        <v>4801.7813000000006</v>
      </c>
      <c r="S53" s="9">
        <f t="shared" si="29"/>
        <v>1477.1699000000001</v>
      </c>
      <c r="T53" s="42">
        <f t="shared" si="9"/>
        <v>30.762956655272905</v>
      </c>
      <c r="U53" s="45" t="s">
        <v>39</v>
      </c>
      <c r="V53" s="46"/>
      <c r="W53" s="9">
        <f t="shared" ref="W53:AJ53" si="30">SUM(W51:W52)</f>
        <v>1575.6226000000001</v>
      </c>
      <c r="X53" s="9">
        <f t="shared" si="30"/>
        <v>1588.0328</v>
      </c>
      <c r="Y53" s="9">
        <f t="shared" si="10"/>
        <v>100.78763785185613</v>
      </c>
      <c r="Z53" s="9">
        <f t="shared" si="30"/>
        <v>187.4348</v>
      </c>
      <c r="AA53" s="9">
        <f t="shared" si="30"/>
        <v>2.6153</v>
      </c>
      <c r="AB53" s="9">
        <f t="shared" si="11"/>
        <v>1.3953118631118662</v>
      </c>
      <c r="AC53" s="9">
        <f t="shared" si="30"/>
        <v>404.4051</v>
      </c>
      <c r="AD53" s="9">
        <f t="shared" si="30"/>
        <v>100.14879999999999</v>
      </c>
      <c r="AE53" s="9">
        <f t="shared" si="12"/>
        <v>24.764475027639364</v>
      </c>
      <c r="AF53" s="9">
        <f t="shared" si="30"/>
        <v>881.65020000000004</v>
      </c>
      <c r="AG53" s="9">
        <f t="shared" si="30"/>
        <v>1101.3335999999999</v>
      </c>
      <c r="AH53" s="9">
        <f t="shared" si="13"/>
        <v>124.91729713212789</v>
      </c>
      <c r="AI53" s="9">
        <f t="shared" si="30"/>
        <v>7850.8940000000002</v>
      </c>
      <c r="AJ53" s="9">
        <f t="shared" si="30"/>
        <v>4269.3004000000001</v>
      </c>
      <c r="AK53" s="42">
        <f t="shared" si="16"/>
        <v>54.379799294195031</v>
      </c>
    </row>
    <row r="54" spans="1:37" s="11" customFormat="1" ht="24" customHeight="1">
      <c r="A54" s="45" t="s">
        <v>40</v>
      </c>
      <c r="B54" s="46"/>
      <c r="C54" s="9">
        <f>SUM(C33,C50,C53)</f>
        <v>9922.9179000000004</v>
      </c>
      <c r="D54" s="9">
        <f t="shared" ref="D54:S54" si="31">SUM(D33,D50,D53)</f>
        <v>6520.9043000000001</v>
      </c>
      <c r="E54" s="9">
        <f t="shared" si="0"/>
        <v>65.715592587942311</v>
      </c>
      <c r="F54" s="9">
        <f t="shared" si="31"/>
        <v>3299.674</v>
      </c>
      <c r="G54" s="9">
        <f t="shared" si="31"/>
        <v>1835.5583999999994</v>
      </c>
      <c r="H54" s="9">
        <f t="shared" si="1"/>
        <v>55.628477237448294</v>
      </c>
      <c r="I54" s="9">
        <f t="shared" si="31"/>
        <v>2542.6702</v>
      </c>
      <c r="J54" s="9">
        <f t="shared" si="31"/>
        <v>1450.2006999999999</v>
      </c>
      <c r="K54" s="9">
        <f t="shared" si="2"/>
        <v>57.034557607982336</v>
      </c>
      <c r="L54" s="9">
        <f t="shared" si="31"/>
        <v>15765.2621</v>
      </c>
      <c r="M54" s="9">
        <f t="shared" si="31"/>
        <v>9806.6634000000013</v>
      </c>
      <c r="N54" s="9">
        <f t="shared" si="5"/>
        <v>62.204252221090584</v>
      </c>
      <c r="O54" s="9">
        <f t="shared" si="31"/>
        <v>383.65250000000003</v>
      </c>
      <c r="P54" s="9">
        <f t="shared" si="31"/>
        <v>734.81270000000018</v>
      </c>
      <c r="Q54" s="9">
        <f t="shared" si="6"/>
        <v>191.53079935618825</v>
      </c>
      <c r="R54" s="9">
        <f t="shared" si="31"/>
        <v>16148.914599999998</v>
      </c>
      <c r="S54" s="9">
        <f t="shared" si="31"/>
        <v>10541.476100000002</v>
      </c>
      <c r="T54" s="42">
        <f t="shared" si="9"/>
        <v>65.276684911071385</v>
      </c>
      <c r="U54" s="45" t="s">
        <v>40</v>
      </c>
      <c r="V54" s="46"/>
      <c r="W54" s="9">
        <f>SUM(W33,W50,W53)</f>
        <v>11708.093199999998</v>
      </c>
      <c r="X54" s="9">
        <f t="shared" ref="X54:AJ54" si="32">SUM(X33,X50,X53)</f>
        <v>15411.619899999998</v>
      </c>
      <c r="Y54" s="9">
        <f t="shared" si="10"/>
        <v>131.63219353258992</v>
      </c>
      <c r="Z54" s="9">
        <f t="shared" si="32"/>
        <v>1182.0507</v>
      </c>
      <c r="AA54" s="9">
        <f t="shared" si="32"/>
        <v>272.79919999999998</v>
      </c>
      <c r="AB54" s="9">
        <f t="shared" si="11"/>
        <v>23.078468630829455</v>
      </c>
      <c r="AC54" s="9">
        <f t="shared" si="32"/>
        <v>2594.3438000000001</v>
      </c>
      <c r="AD54" s="9">
        <f t="shared" si="32"/>
        <v>2296.6068999999998</v>
      </c>
      <c r="AE54" s="9">
        <f t="shared" si="12"/>
        <v>88.523614333612983</v>
      </c>
      <c r="AF54" s="9">
        <f t="shared" si="32"/>
        <v>5364.8867</v>
      </c>
      <c r="AG54" s="9">
        <f t="shared" si="32"/>
        <v>2136.2456999999999</v>
      </c>
      <c r="AH54" s="9">
        <f t="shared" si="13"/>
        <v>39.819027305832947</v>
      </c>
      <c r="AI54" s="9">
        <f t="shared" si="32"/>
        <v>36998.288999999997</v>
      </c>
      <c r="AJ54" s="9">
        <f t="shared" si="32"/>
        <v>30658.747800000005</v>
      </c>
      <c r="AK54" s="42">
        <f t="shared" si="16"/>
        <v>82.865312501342999</v>
      </c>
    </row>
    <row r="55" spans="1:37" ht="24" customHeight="1">
      <c r="A55" s="14">
        <v>45</v>
      </c>
      <c r="B55" s="7" t="s">
        <v>101</v>
      </c>
      <c r="C55" s="1">
        <v>8708.1990999999998</v>
      </c>
      <c r="D55" s="1">
        <v>9347.7587000000003</v>
      </c>
      <c r="E55" s="1">
        <f t="shared" si="0"/>
        <v>107.34433828000098</v>
      </c>
      <c r="F55" s="1">
        <v>570.2002</v>
      </c>
      <c r="G55" s="1">
        <v>79.8005</v>
      </c>
      <c r="H55" s="1">
        <f t="shared" si="1"/>
        <v>13.99517222196695</v>
      </c>
      <c r="I55" s="1">
        <v>493.21719999999999</v>
      </c>
      <c r="J55" s="1">
        <v>41.578099999999999</v>
      </c>
      <c r="K55" s="1">
        <f t="shared" si="2"/>
        <v>8.42997770556258</v>
      </c>
      <c r="L55" s="1">
        <f>SUM(C55,F55,I55)</f>
        <v>9771.6164999999983</v>
      </c>
      <c r="M55" s="1">
        <f>SUM(D55,G55,J55)</f>
        <v>9469.1373000000003</v>
      </c>
      <c r="N55" s="1">
        <f t="shared" si="5"/>
        <v>96.904512165412982</v>
      </c>
      <c r="O55" s="1">
        <v>305.55610000000001</v>
      </c>
      <c r="P55" s="1">
        <v>1638.3978</v>
      </c>
      <c r="Q55" s="1">
        <f t="shared" si="6"/>
        <v>536.20196094923313</v>
      </c>
      <c r="R55" s="1">
        <f>SUM(L55,O55)</f>
        <v>10077.172599999998</v>
      </c>
      <c r="S55" s="1">
        <f t="shared" si="8"/>
        <v>11107.535100000001</v>
      </c>
      <c r="T55" s="15">
        <f t="shared" si="9"/>
        <v>110.22471819129112</v>
      </c>
      <c r="U55" s="14">
        <v>45</v>
      </c>
      <c r="V55" s="7" t="s">
        <v>101</v>
      </c>
      <c r="W55" s="1">
        <v>295.19880000000001</v>
      </c>
      <c r="X55" s="1">
        <v>32.720599999999997</v>
      </c>
      <c r="Y55" s="1">
        <f t="shared" si="10"/>
        <v>11.084259150104945</v>
      </c>
      <c r="Z55" s="1">
        <v>18.436</v>
      </c>
      <c r="AA55" s="1">
        <v>0</v>
      </c>
      <c r="AB55" s="1">
        <f t="shared" si="11"/>
        <v>0</v>
      </c>
      <c r="AC55" s="1">
        <v>71.197500000000005</v>
      </c>
      <c r="AD55" s="1">
        <v>6.6532</v>
      </c>
      <c r="AE55" s="1">
        <f t="shared" si="12"/>
        <v>9.3447101372941468</v>
      </c>
      <c r="AF55" s="1">
        <v>296.83370000000002</v>
      </c>
      <c r="AG55" s="1">
        <v>165.14750000000001</v>
      </c>
      <c r="AH55" s="1">
        <f t="shared" si="13"/>
        <v>55.636371476688794</v>
      </c>
      <c r="AI55" s="1">
        <f t="shared" si="14"/>
        <v>10758.838599999997</v>
      </c>
      <c r="AJ55" s="1">
        <f t="shared" si="15"/>
        <v>11312.056400000001</v>
      </c>
      <c r="AK55" s="15">
        <f t="shared" si="16"/>
        <v>105.14198437738442</v>
      </c>
    </row>
    <row r="56" spans="1:37" s="11" customFormat="1" ht="24" customHeight="1" thickBot="1">
      <c r="A56" s="47" t="s">
        <v>41</v>
      </c>
      <c r="B56" s="48"/>
      <c r="C56" s="16">
        <f>SUM(C54,C55)</f>
        <v>18631.116999999998</v>
      </c>
      <c r="D56" s="16">
        <f t="shared" ref="D56:AJ56" si="33">SUM(D54,D55)</f>
        <v>15868.663</v>
      </c>
      <c r="E56" s="16">
        <f t="shared" si="0"/>
        <v>85.172901871637663</v>
      </c>
      <c r="F56" s="16">
        <f t="shared" si="33"/>
        <v>3869.8742000000002</v>
      </c>
      <c r="G56" s="16">
        <f t="shared" si="33"/>
        <v>1915.3588999999995</v>
      </c>
      <c r="H56" s="16">
        <f t="shared" si="1"/>
        <v>49.494086913729632</v>
      </c>
      <c r="I56" s="16">
        <f t="shared" si="33"/>
        <v>3035.8874000000001</v>
      </c>
      <c r="J56" s="16">
        <f t="shared" si="33"/>
        <v>1491.7787999999998</v>
      </c>
      <c r="K56" s="16">
        <f t="shared" si="2"/>
        <v>49.13814655971759</v>
      </c>
      <c r="L56" s="16">
        <f t="shared" si="33"/>
        <v>25536.878599999996</v>
      </c>
      <c r="M56" s="16">
        <f t="shared" si="33"/>
        <v>19275.8007</v>
      </c>
      <c r="N56" s="16">
        <f t="shared" si="5"/>
        <v>75.482211439889923</v>
      </c>
      <c r="O56" s="16">
        <f t="shared" si="33"/>
        <v>689.20860000000005</v>
      </c>
      <c r="P56" s="16">
        <f t="shared" si="33"/>
        <v>2373.2105000000001</v>
      </c>
      <c r="Q56" s="16">
        <f t="shared" si="6"/>
        <v>344.3384920037272</v>
      </c>
      <c r="R56" s="16">
        <f t="shared" si="33"/>
        <v>26226.087199999994</v>
      </c>
      <c r="S56" s="16">
        <f t="shared" si="33"/>
        <v>21649.011200000001</v>
      </c>
      <c r="T56" s="44">
        <f t="shared" si="9"/>
        <v>82.547621514809904</v>
      </c>
      <c r="U56" s="47" t="s">
        <v>41</v>
      </c>
      <c r="V56" s="48"/>
      <c r="W56" s="16">
        <f t="shared" si="33"/>
        <v>12003.291999999998</v>
      </c>
      <c r="X56" s="16">
        <f t="shared" si="33"/>
        <v>15444.340499999998</v>
      </c>
      <c r="Y56" s="16">
        <f t="shared" si="10"/>
        <v>128.66753970494096</v>
      </c>
      <c r="Z56" s="16">
        <f t="shared" si="33"/>
        <v>1200.4866999999999</v>
      </c>
      <c r="AA56" s="16">
        <f t="shared" si="33"/>
        <v>272.79919999999998</v>
      </c>
      <c r="AB56" s="16">
        <f t="shared" si="11"/>
        <v>22.724050170651619</v>
      </c>
      <c r="AC56" s="16">
        <f t="shared" si="33"/>
        <v>2665.5413000000003</v>
      </c>
      <c r="AD56" s="16">
        <f t="shared" si="33"/>
        <v>2303.2601</v>
      </c>
      <c r="AE56" s="16">
        <f t="shared" si="12"/>
        <v>86.408719309657656</v>
      </c>
      <c r="AF56" s="16">
        <f t="shared" si="33"/>
        <v>5661.7204000000002</v>
      </c>
      <c r="AG56" s="16">
        <f t="shared" si="33"/>
        <v>2301.3932</v>
      </c>
      <c r="AH56" s="16">
        <f t="shared" si="13"/>
        <v>40.648301883646532</v>
      </c>
      <c r="AI56" s="16">
        <f t="shared" si="33"/>
        <v>47757.127599999993</v>
      </c>
      <c r="AJ56" s="16">
        <f t="shared" si="33"/>
        <v>41970.804200000006</v>
      </c>
      <c r="AK56" s="44">
        <f t="shared" si="16"/>
        <v>87.883853801961095</v>
      </c>
    </row>
    <row r="60" spans="1:37">
      <c r="E60" s="3"/>
      <c r="H60" s="3"/>
      <c r="K60" s="3"/>
    </row>
    <row r="64" spans="1:37">
      <c r="N64" s="4"/>
    </row>
  </sheetData>
  <mergeCells count="33">
    <mergeCell ref="R1:T1"/>
    <mergeCell ref="U5:V5"/>
    <mergeCell ref="A2:T2"/>
    <mergeCell ref="A3:T3"/>
    <mergeCell ref="A4:R4"/>
    <mergeCell ref="U2:AK2"/>
    <mergeCell ref="U3:AK3"/>
    <mergeCell ref="AJ4:AK4"/>
    <mergeCell ref="S4:T4"/>
    <mergeCell ref="U4:AI4"/>
    <mergeCell ref="R5:T5"/>
    <mergeCell ref="O5:Q5"/>
    <mergeCell ref="U33:V33"/>
    <mergeCell ref="U50:V50"/>
    <mergeCell ref="U53:V53"/>
    <mergeCell ref="U54:V54"/>
    <mergeCell ref="U56:V56"/>
    <mergeCell ref="A50:B50"/>
    <mergeCell ref="A53:B53"/>
    <mergeCell ref="A54:B54"/>
    <mergeCell ref="A56:B56"/>
    <mergeCell ref="AI1:AK1"/>
    <mergeCell ref="A5:B5"/>
    <mergeCell ref="W5:Y5"/>
    <mergeCell ref="Z5:AB5"/>
    <mergeCell ref="A33:B33"/>
    <mergeCell ref="AC5:AE5"/>
    <mergeCell ref="AF5:AH5"/>
    <mergeCell ref="AI5:AK5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paperSize="9" scale="45" orientation="portrait" horizontalDpi="300" verticalDpi="3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37"/>
  <sheetViews>
    <sheetView zoomScale="63" zoomScaleNormal="63" zoomScaleSheetLayoutView="85" zoomScalePageLayoutView="55" workbookViewId="0">
      <selection sqref="A1:XFD1"/>
    </sheetView>
  </sheetViews>
  <sheetFormatPr defaultRowHeight="15"/>
  <cols>
    <col min="1" max="1" width="7.85546875" style="2" bestFit="1" customWidth="1"/>
    <col min="2" max="2" width="24.42578125" style="3" bestFit="1" customWidth="1"/>
    <col min="3" max="4" width="12.7109375" style="3" bestFit="1" customWidth="1"/>
    <col min="5" max="5" width="9.7109375" style="4" bestFit="1" customWidth="1"/>
    <col min="6" max="7" width="11.28515625" style="3" bestFit="1" customWidth="1"/>
    <col min="8" max="8" width="9.7109375" style="4" bestFit="1" customWidth="1"/>
    <col min="9" max="10" width="11.28515625" style="3" bestFit="1" customWidth="1"/>
    <col min="11" max="11" width="10.85546875" style="4" bestFit="1" customWidth="1"/>
    <col min="12" max="13" width="12.7109375" style="3" bestFit="1" customWidth="1"/>
    <col min="14" max="15" width="9.7109375" style="3" bestFit="1" customWidth="1"/>
    <col min="16" max="17" width="11.28515625" style="3" bestFit="1" customWidth="1"/>
    <col min="18" max="19" width="12.7109375" style="3" bestFit="1" customWidth="1"/>
    <col min="20" max="20" width="9.7109375" style="3" bestFit="1" customWidth="1"/>
    <col min="21" max="21" width="8.5703125" style="3" bestFit="1" customWidth="1"/>
    <col min="22" max="22" width="26.85546875" style="3" bestFit="1" customWidth="1"/>
    <col min="23" max="24" width="13.140625" style="3" bestFit="1" customWidth="1"/>
    <col min="25" max="25" width="9.85546875" style="3" bestFit="1" customWidth="1"/>
    <col min="26" max="26" width="11.42578125" style="3" bestFit="1" customWidth="1"/>
    <col min="27" max="27" width="9.85546875" style="3" bestFit="1" customWidth="1"/>
    <col min="28" max="28" width="8.42578125" style="3" bestFit="1" customWidth="1"/>
    <col min="29" max="30" width="11.42578125" style="3" bestFit="1" customWidth="1"/>
    <col min="31" max="31" width="9.85546875" style="3" bestFit="1" customWidth="1"/>
    <col min="32" max="33" width="11.42578125" style="3" bestFit="1" customWidth="1"/>
    <col min="34" max="36" width="13.140625" style="3" bestFit="1" customWidth="1"/>
    <col min="37" max="37" width="9.85546875" style="3" bestFit="1" customWidth="1"/>
    <col min="38" max="16384" width="9.140625" style="3"/>
  </cols>
  <sheetData>
    <row r="1" spans="1:37" s="39" customFormat="1" ht="21" thickBot="1">
      <c r="A1" s="38"/>
      <c r="E1" s="40"/>
      <c r="H1" s="40"/>
      <c r="K1" s="40"/>
      <c r="S1" s="75"/>
      <c r="T1" s="75"/>
      <c r="AJ1" s="75"/>
      <c r="AK1" s="75"/>
    </row>
    <row r="2" spans="1:37" s="41" customFormat="1" ht="21.75" customHeight="1">
      <c r="A2" s="69" t="s">
        <v>103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69" t="s">
        <v>103</v>
      </c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1"/>
    </row>
    <row r="3" spans="1:37" s="41" customFormat="1" ht="21.75" customHeight="1">
      <c r="A3" s="59" t="str">
        <f>'Bank wise'!A3:T3</f>
        <v>Report For LBS MIS Priority Sector for the year ended March 2016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78" t="str">
        <f>A3</f>
        <v>Report For LBS MIS Priority Sector for the year ended March 2016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80"/>
    </row>
    <row r="4" spans="1:37" s="41" customFormat="1" ht="21.75" customHeight="1" thickBot="1">
      <c r="A4" s="81" t="s">
        <v>97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65" t="s">
        <v>55</v>
      </c>
      <c r="T4" s="66"/>
      <c r="U4" s="81" t="s">
        <v>98</v>
      </c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65" t="s">
        <v>55</v>
      </c>
      <c r="AK4" s="66"/>
    </row>
    <row r="5" spans="1:37" s="5" customFormat="1" ht="46.5" customHeight="1">
      <c r="A5" s="83"/>
      <c r="B5" s="74"/>
      <c r="C5" s="74" t="s">
        <v>89</v>
      </c>
      <c r="D5" s="74"/>
      <c r="E5" s="74"/>
      <c r="F5" s="74" t="s">
        <v>90</v>
      </c>
      <c r="G5" s="74"/>
      <c r="H5" s="74"/>
      <c r="I5" s="74" t="s">
        <v>91</v>
      </c>
      <c r="J5" s="74"/>
      <c r="K5" s="74"/>
      <c r="L5" s="74" t="s">
        <v>43</v>
      </c>
      <c r="M5" s="74"/>
      <c r="N5" s="74"/>
      <c r="O5" s="74" t="s">
        <v>44</v>
      </c>
      <c r="P5" s="74"/>
      <c r="Q5" s="74"/>
      <c r="R5" s="74" t="s">
        <v>54</v>
      </c>
      <c r="S5" s="74"/>
      <c r="T5" s="86"/>
      <c r="U5" s="67"/>
      <c r="V5" s="68"/>
      <c r="W5" s="84" t="s">
        <v>45</v>
      </c>
      <c r="X5" s="84"/>
      <c r="Y5" s="84"/>
      <c r="Z5" s="84" t="s">
        <v>46</v>
      </c>
      <c r="AA5" s="84"/>
      <c r="AB5" s="84"/>
      <c r="AC5" s="84" t="s">
        <v>47</v>
      </c>
      <c r="AD5" s="84"/>
      <c r="AE5" s="84"/>
      <c r="AF5" s="84" t="s">
        <v>48</v>
      </c>
      <c r="AG5" s="84"/>
      <c r="AH5" s="84"/>
      <c r="AI5" s="84" t="s">
        <v>49</v>
      </c>
      <c r="AJ5" s="84"/>
      <c r="AK5" s="85"/>
    </row>
    <row r="6" spans="1:37" s="5" customFormat="1" ht="49.5" customHeight="1">
      <c r="A6" s="31" t="s">
        <v>88</v>
      </c>
      <c r="B6" s="27" t="s">
        <v>87</v>
      </c>
      <c r="C6" s="27" t="s">
        <v>51</v>
      </c>
      <c r="D6" s="27" t="s">
        <v>52</v>
      </c>
      <c r="E6" s="28" t="s">
        <v>53</v>
      </c>
      <c r="F6" s="27" t="s">
        <v>51</v>
      </c>
      <c r="G6" s="27" t="s">
        <v>52</v>
      </c>
      <c r="H6" s="28" t="s">
        <v>53</v>
      </c>
      <c r="I6" s="27" t="s">
        <v>51</v>
      </c>
      <c r="J6" s="27" t="s">
        <v>52</v>
      </c>
      <c r="K6" s="28" t="s">
        <v>53</v>
      </c>
      <c r="L6" s="27" t="s">
        <v>51</v>
      </c>
      <c r="M6" s="27" t="s">
        <v>52</v>
      </c>
      <c r="N6" s="27" t="s">
        <v>53</v>
      </c>
      <c r="O6" s="27" t="s">
        <v>51</v>
      </c>
      <c r="P6" s="27" t="s">
        <v>52</v>
      </c>
      <c r="Q6" s="27" t="s">
        <v>53</v>
      </c>
      <c r="R6" s="27" t="s">
        <v>51</v>
      </c>
      <c r="S6" s="27" t="s">
        <v>52</v>
      </c>
      <c r="T6" s="32" t="s">
        <v>53</v>
      </c>
      <c r="U6" s="18" t="s">
        <v>88</v>
      </c>
      <c r="V6" s="19" t="s">
        <v>87</v>
      </c>
      <c r="W6" s="19" t="s">
        <v>51</v>
      </c>
      <c r="X6" s="19" t="s">
        <v>52</v>
      </c>
      <c r="Y6" s="19" t="s">
        <v>53</v>
      </c>
      <c r="Z6" s="19" t="s">
        <v>51</v>
      </c>
      <c r="AA6" s="19" t="s">
        <v>52</v>
      </c>
      <c r="AB6" s="19" t="s">
        <v>53</v>
      </c>
      <c r="AC6" s="19" t="s">
        <v>51</v>
      </c>
      <c r="AD6" s="19" t="s">
        <v>52</v>
      </c>
      <c r="AE6" s="19" t="s">
        <v>53</v>
      </c>
      <c r="AF6" s="19" t="s">
        <v>51</v>
      </c>
      <c r="AG6" s="19" t="s">
        <v>52</v>
      </c>
      <c r="AH6" s="19" t="s">
        <v>53</v>
      </c>
      <c r="AI6" s="19" t="s">
        <v>51</v>
      </c>
      <c r="AJ6" s="19" t="s">
        <v>52</v>
      </c>
      <c r="AK6" s="20" t="s">
        <v>53</v>
      </c>
    </row>
    <row r="7" spans="1:37" ht="49.5" customHeight="1">
      <c r="A7" s="33">
        <v>1</v>
      </c>
      <c r="B7" s="29" t="s">
        <v>86</v>
      </c>
      <c r="C7" s="30">
        <v>805.0797</v>
      </c>
      <c r="D7" s="30">
        <v>990.91229999999996</v>
      </c>
      <c r="E7" s="30">
        <f t="shared" ref="E7:E37" si="0">(D7/C7)*100</f>
        <v>123.08250971922408</v>
      </c>
      <c r="F7" s="30">
        <v>142.54349999999999</v>
      </c>
      <c r="G7" s="30">
        <v>64.293099999999995</v>
      </c>
      <c r="H7" s="30">
        <f t="shared" ref="H7:H37" si="1">(G7/F7)*100</f>
        <v>45.104196262895186</v>
      </c>
      <c r="I7" s="30">
        <v>112.792</v>
      </c>
      <c r="J7" s="30">
        <v>35.404600000000002</v>
      </c>
      <c r="K7" s="30">
        <f t="shared" ref="K7:K37" si="2">(J7/I7)*100</f>
        <v>31.389282927867225</v>
      </c>
      <c r="L7" s="30">
        <f>SUM(C7,F7,I7)</f>
        <v>1060.4151999999999</v>
      </c>
      <c r="M7" s="30">
        <f>SUM(D7,G7,J7)</f>
        <v>1090.6100000000001</v>
      </c>
      <c r="N7" s="30">
        <f t="shared" ref="N7:N37" si="3">(M7/L7)*100</f>
        <v>102.84745069667053</v>
      </c>
      <c r="O7" s="30">
        <v>0</v>
      </c>
      <c r="P7" s="30">
        <v>6.4284999999999997</v>
      </c>
      <c r="Q7" s="30" t="e">
        <f t="shared" ref="Q7:Q37" si="4">(P7/O7)*100</f>
        <v>#DIV/0!</v>
      </c>
      <c r="R7" s="30">
        <f>SUM(L7,O7)</f>
        <v>1060.4151999999999</v>
      </c>
      <c r="S7" s="30">
        <f>SUM(M7,P7)</f>
        <v>1097.0385000000001</v>
      </c>
      <c r="T7" s="34">
        <f t="shared" ref="T7:T37" si="5">(S7/R7)*100</f>
        <v>103.45367550370838</v>
      </c>
      <c r="U7" s="21">
        <v>1</v>
      </c>
      <c r="V7" s="22" t="s">
        <v>86</v>
      </c>
      <c r="W7" s="23">
        <v>388.28489999999999</v>
      </c>
      <c r="X7" s="23">
        <v>764.02880000000005</v>
      </c>
      <c r="Y7" s="23">
        <f t="shared" ref="Y7:Y37" si="6">(X7/W7)*100</f>
        <v>196.77015511033267</v>
      </c>
      <c r="Z7" s="23">
        <v>32.448</v>
      </c>
      <c r="AA7" s="23">
        <v>9.1298999999999992</v>
      </c>
      <c r="AB7" s="23">
        <f t="shared" ref="AB7:AB37" si="7">(AA7/Z7)*100</f>
        <v>28.137019230769226</v>
      </c>
      <c r="AC7" s="23">
        <v>136.36799999999999</v>
      </c>
      <c r="AD7" s="23">
        <v>76.974900000000005</v>
      </c>
      <c r="AE7" s="23">
        <f t="shared" ref="AE7:AE37" si="8">(AD7/AC7)*100</f>
        <v>56.446453713481169</v>
      </c>
      <c r="AF7" s="23">
        <v>20.014700000000001</v>
      </c>
      <c r="AG7" s="23">
        <v>62.444699999999997</v>
      </c>
      <c r="AH7" s="23">
        <f t="shared" ref="AH7:AH37" si="9">(AG7/AF7)*100</f>
        <v>311.99418427455817</v>
      </c>
      <c r="AI7" s="23">
        <f t="shared" ref="AI7:AI37" si="10">SUM(R7,W7,Z7,AC7,AF7)</f>
        <v>1637.5308</v>
      </c>
      <c r="AJ7" s="23">
        <f t="shared" ref="AJ7:AJ37" si="11">SUM(S7,X7,AA7,AD7,AG7)</f>
        <v>2009.6168</v>
      </c>
      <c r="AK7" s="24">
        <f t="shared" ref="AK7:AK37" si="12">(AJ7/AI7)*100</f>
        <v>122.72238177138408</v>
      </c>
    </row>
    <row r="8" spans="1:37" ht="49.5" customHeight="1">
      <c r="A8" s="33">
        <v>2</v>
      </c>
      <c r="B8" s="29" t="s">
        <v>85</v>
      </c>
      <c r="C8" s="30">
        <v>1257.0922</v>
      </c>
      <c r="D8" s="30">
        <v>1225.2043000000001</v>
      </c>
      <c r="E8" s="30">
        <f t="shared" si="0"/>
        <v>97.463360284949673</v>
      </c>
      <c r="F8" s="30">
        <v>311.96260000000001</v>
      </c>
      <c r="G8" s="30">
        <v>130.99979999999999</v>
      </c>
      <c r="H8" s="30">
        <f t="shared" si="1"/>
        <v>41.992149058893595</v>
      </c>
      <c r="I8" s="30">
        <v>264.75279999999998</v>
      </c>
      <c r="J8" s="30">
        <v>58.041499999999999</v>
      </c>
      <c r="K8" s="30">
        <f t="shared" si="2"/>
        <v>21.922903176094835</v>
      </c>
      <c r="L8" s="30">
        <f t="shared" ref="L8:L36" si="13">SUM(C8,F8,I8)</f>
        <v>1833.8076000000001</v>
      </c>
      <c r="M8" s="30">
        <f t="shared" ref="M8:M36" si="14">SUM(D8,G8,J8)</f>
        <v>1414.2456000000002</v>
      </c>
      <c r="N8" s="30">
        <f t="shared" si="3"/>
        <v>77.120718662088663</v>
      </c>
      <c r="O8" s="30">
        <v>0</v>
      </c>
      <c r="P8" s="30">
        <v>813.16079999999999</v>
      </c>
      <c r="Q8" s="30" t="e">
        <f t="shared" si="4"/>
        <v>#DIV/0!</v>
      </c>
      <c r="R8" s="30">
        <f t="shared" ref="R8:R36" si="15">SUM(L8,O8)</f>
        <v>1833.8076000000001</v>
      </c>
      <c r="S8" s="30">
        <f t="shared" ref="S8:S36" si="16">SUM(M8,P8)</f>
        <v>2227.4064000000003</v>
      </c>
      <c r="T8" s="34">
        <f t="shared" si="5"/>
        <v>121.46347304919011</v>
      </c>
      <c r="U8" s="21">
        <v>2</v>
      </c>
      <c r="V8" s="22" t="s">
        <v>85</v>
      </c>
      <c r="W8" s="23">
        <v>687.7097</v>
      </c>
      <c r="X8" s="23">
        <v>574.55780000000004</v>
      </c>
      <c r="Y8" s="23">
        <f t="shared" si="6"/>
        <v>83.546560416408269</v>
      </c>
      <c r="Z8" s="23">
        <v>67.331999999999994</v>
      </c>
      <c r="AA8" s="23">
        <v>12.05</v>
      </c>
      <c r="AB8" s="23">
        <f t="shared" si="7"/>
        <v>17.896393987999765</v>
      </c>
      <c r="AC8" s="23">
        <v>159.876</v>
      </c>
      <c r="AD8" s="23">
        <v>98.138599999999997</v>
      </c>
      <c r="AE8" s="23">
        <f t="shared" si="8"/>
        <v>61.384197753258775</v>
      </c>
      <c r="AF8" s="23">
        <v>163.30269999999999</v>
      </c>
      <c r="AG8" s="23">
        <v>126.0949</v>
      </c>
      <c r="AH8" s="23">
        <f t="shared" si="9"/>
        <v>77.21544101842774</v>
      </c>
      <c r="AI8" s="23">
        <f t="shared" si="10"/>
        <v>2912.0280000000002</v>
      </c>
      <c r="AJ8" s="23">
        <f t="shared" si="11"/>
        <v>3038.2477000000008</v>
      </c>
      <c r="AK8" s="24">
        <f t="shared" si="12"/>
        <v>104.33442604260674</v>
      </c>
    </row>
    <row r="9" spans="1:37" ht="49.5" customHeight="1">
      <c r="A9" s="33">
        <v>3</v>
      </c>
      <c r="B9" s="29" t="s">
        <v>84</v>
      </c>
      <c r="C9" s="30">
        <v>1409.6</v>
      </c>
      <c r="D9" s="30">
        <v>1237.8245999999999</v>
      </c>
      <c r="E9" s="30">
        <f t="shared" si="0"/>
        <v>87.813890465380254</v>
      </c>
      <c r="F9" s="30">
        <v>185.19499999999999</v>
      </c>
      <c r="G9" s="30">
        <v>80.791499999999999</v>
      </c>
      <c r="H9" s="30">
        <f t="shared" si="1"/>
        <v>43.625097869812905</v>
      </c>
      <c r="I9" s="30">
        <v>150.42019999999999</v>
      </c>
      <c r="J9" s="30">
        <v>60.431699999999999</v>
      </c>
      <c r="K9" s="30">
        <f t="shared" si="2"/>
        <v>40.175255716984822</v>
      </c>
      <c r="L9" s="30">
        <f t="shared" si="13"/>
        <v>1745.2151999999999</v>
      </c>
      <c r="M9" s="30">
        <f t="shared" si="14"/>
        <v>1379.0478000000001</v>
      </c>
      <c r="N9" s="30">
        <f t="shared" si="3"/>
        <v>79.018782325526388</v>
      </c>
      <c r="O9" s="30">
        <v>0</v>
      </c>
      <c r="P9" s="30">
        <v>26.831700000000001</v>
      </c>
      <c r="Q9" s="30" t="e">
        <f t="shared" si="4"/>
        <v>#DIV/0!</v>
      </c>
      <c r="R9" s="30">
        <f t="shared" si="15"/>
        <v>1745.2151999999999</v>
      </c>
      <c r="S9" s="30">
        <f t="shared" si="16"/>
        <v>1405.8795</v>
      </c>
      <c r="T9" s="34">
        <f t="shared" si="5"/>
        <v>80.556225959984772</v>
      </c>
      <c r="U9" s="21">
        <v>3</v>
      </c>
      <c r="V9" s="22" t="s">
        <v>84</v>
      </c>
      <c r="W9" s="23">
        <v>273.43</v>
      </c>
      <c r="X9" s="23">
        <v>394.7509</v>
      </c>
      <c r="Y9" s="23">
        <f t="shared" si="6"/>
        <v>144.37000329151886</v>
      </c>
      <c r="Z9" s="23">
        <v>35.951999999999998</v>
      </c>
      <c r="AA9" s="23">
        <v>4.6734</v>
      </c>
      <c r="AB9" s="23">
        <f t="shared" si="7"/>
        <v>12.998998664886516</v>
      </c>
      <c r="AC9" s="23">
        <v>106.35599999999999</v>
      </c>
      <c r="AD9" s="23">
        <v>43.0154</v>
      </c>
      <c r="AE9" s="23">
        <f t="shared" si="8"/>
        <v>40.444732784234084</v>
      </c>
      <c r="AF9" s="23">
        <v>56.713299999999997</v>
      </c>
      <c r="AG9" s="23">
        <v>41.935499999999998</v>
      </c>
      <c r="AH9" s="23">
        <f t="shared" si="9"/>
        <v>73.942972812373824</v>
      </c>
      <c r="AI9" s="23">
        <f t="shared" si="10"/>
        <v>2217.6664999999998</v>
      </c>
      <c r="AJ9" s="23">
        <f t="shared" si="11"/>
        <v>1890.2547</v>
      </c>
      <c r="AK9" s="24">
        <f t="shared" si="12"/>
        <v>85.236202107034586</v>
      </c>
    </row>
    <row r="10" spans="1:37" ht="49.5" customHeight="1">
      <c r="A10" s="33">
        <v>4</v>
      </c>
      <c r="B10" s="29" t="s">
        <v>83</v>
      </c>
      <c r="C10" s="30">
        <v>1111.6172999999999</v>
      </c>
      <c r="D10" s="30">
        <v>786.5779</v>
      </c>
      <c r="E10" s="30">
        <f t="shared" si="0"/>
        <v>70.759774969317235</v>
      </c>
      <c r="F10" s="30">
        <v>126.7942</v>
      </c>
      <c r="G10" s="30">
        <v>87.887500000000003</v>
      </c>
      <c r="H10" s="30">
        <f t="shared" si="1"/>
        <v>69.315079080904326</v>
      </c>
      <c r="I10" s="30">
        <v>187.34630000000001</v>
      </c>
      <c r="J10" s="30">
        <v>41.957099999999997</v>
      </c>
      <c r="K10" s="30">
        <f t="shared" si="2"/>
        <v>22.395478320094924</v>
      </c>
      <c r="L10" s="30">
        <f t="shared" si="13"/>
        <v>1425.7577999999999</v>
      </c>
      <c r="M10" s="30">
        <f t="shared" si="14"/>
        <v>916.42250000000001</v>
      </c>
      <c r="N10" s="30">
        <f t="shared" si="3"/>
        <v>64.276169486851146</v>
      </c>
      <c r="O10" s="30">
        <v>0</v>
      </c>
      <c r="P10" s="30">
        <v>617.5498</v>
      </c>
      <c r="Q10" s="30" t="e">
        <f t="shared" si="4"/>
        <v>#DIV/0!</v>
      </c>
      <c r="R10" s="30">
        <f t="shared" si="15"/>
        <v>1425.7577999999999</v>
      </c>
      <c r="S10" s="30">
        <f t="shared" si="16"/>
        <v>1533.9722999999999</v>
      </c>
      <c r="T10" s="34">
        <f t="shared" si="5"/>
        <v>107.58996373717893</v>
      </c>
      <c r="U10" s="21">
        <v>4</v>
      </c>
      <c r="V10" s="22" t="s">
        <v>83</v>
      </c>
      <c r="W10" s="23">
        <v>208.1884</v>
      </c>
      <c r="X10" s="23">
        <v>269.94069999999999</v>
      </c>
      <c r="Y10" s="23">
        <f t="shared" si="6"/>
        <v>129.66173907864223</v>
      </c>
      <c r="Z10" s="23">
        <v>31.38</v>
      </c>
      <c r="AA10" s="23">
        <v>8.7829999999999995</v>
      </c>
      <c r="AB10" s="23">
        <f t="shared" si="7"/>
        <v>27.989165073295091</v>
      </c>
      <c r="AC10" s="23">
        <v>114.19199999999999</v>
      </c>
      <c r="AD10" s="23">
        <v>47.730699999999999</v>
      </c>
      <c r="AE10" s="23">
        <f t="shared" si="8"/>
        <v>41.798637382653773</v>
      </c>
      <c r="AF10" s="23">
        <v>63.941499999999998</v>
      </c>
      <c r="AG10" s="23">
        <v>75.652900000000002</v>
      </c>
      <c r="AH10" s="23">
        <f t="shared" si="9"/>
        <v>118.3158042898587</v>
      </c>
      <c r="AI10" s="23">
        <f t="shared" si="10"/>
        <v>1843.4596999999999</v>
      </c>
      <c r="AJ10" s="23">
        <f t="shared" si="11"/>
        <v>1936.0796</v>
      </c>
      <c r="AK10" s="24">
        <f t="shared" si="12"/>
        <v>105.02424327475129</v>
      </c>
    </row>
    <row r="11" spans="1:37" ht="49.5" customHeight="1">
      <c r="A11" s="33">
        <v>5</v>
      </c>
      <c r="B11" s="29" t="s">
        <v>82</v>
      </c>
      <c r="C11" s="30">
        <v>229.65</v>
      </c>
      <c r="D11" s="30">
        <v>467.01119999999997</v>
      </c>
      <c r="E11" s="30">
        <f t="shared" si="0"/>
        <v>203.35780535597644</v>
      </c>
      <c r="F11" s="30">
        <v>110</v>
      </c>
      <c r="G11" s="30">
        <v>52.479599999999998</v>
      </c>
      <c r="H11" s="30">
        <f t="shared" si="1"/>
        <v>47.708727272727266</v>
      </c>
      <c r="I11" s="30">
        <v>89.506</v>
      </c>
      <c r="J11" s="30">
        <v>38.076000000000001</v>
      </c>
      <c r="K11" s="30">
        <f t="shared" si="2"/>
        <v>42.540164905146021</v>
      </c>
      <c r="L11" s="30">
        <f t="shared" si="13"/>
        <v>429.15599999999995</v>
      </c>
      <c r="M11" s="30">
        <f t="shared" si="14"/>
        <v>557.56679999999994</v>
      </c>
      <c r="N11" s="30">
        <f t="shared" si="3"/>
        <v>129.9217067919358</v>
      </c>
      <c r="O11" s="30">
        <v>155.196</v>
      </c>
      <c r="P11" s="30">
        <v>249.69030000000001</v>
      </c>
      <c r="Q11" s="30">
        <f t="shared" si="4"/>
        <v>160.88707183174824</v>
      </c>
      <c r="R11" s="30">
        <f t="shared" si="15"/>
        <v>584.35199999999998</v>
      </c>
      <c r="S11" s="30">
        <f t="shared" si="16"/>
        <v>807.25709999999992</v>
      </c>
      <c r="T11" s="34">
        <f t="shared" si="5"/>
        <v>138.1456895843601</v>
      </c>
      <c r="U11" s="21">
        <v>5</v>
      </c>
      <c r="V11" s="22" t="s">
        <v>82</v>
      </c>
      <c r="W11" s="23">
        <v>162.87</v>
      </c>
      <c r="X11" s="23">
        <v>378.30200000000002</v>
      </c>
      <c r="Y11" s="23">
        <f t="shared" si="6"/>
        <v>232.27236446245473</v>
      </c>
      <c r="Z11" s="23">
        <v>11.568</v>
      </c>
      <c r="AA11" s="23">
        <v>5.6776</v>
      </c>
      <c r="AB11" s="23">
        <f t="shared" si="7"/>
        <v>49.080221300138319</v>
      </c>
      <c r="AC11" s="23">
        <v>32.71</v>
      </c>
      <c r="AD11" s="23">
        <v>45.466799999999999</v>
      </c>
      <c r="AE11" s="23">
        <f t="shared" si="8"/>
        <v>138.99969428309385</v>
      </c>
      <c r="AF11" s="23">
        <v>93.19</v>
      </c>
      <c r="AG11" s="23">
        <v>20.6129</v>
      </c>
      <c r="AH11" s="23">
        <f t="shared" si="9"/>
        <v>22.119218800300462</v>
      </c>
      <c r="AI11" s="23">
        <f t="shared" si="10"/>
        <v>884.69</v>
      </c>
      <c r="AJ11" s="23">
        <f t="shared" si="11"/>
        <v>1257.3163999999999</v>
      </c>
      <c r="AK11" s="24">
        <f t="shared" si="12"/>
        <v>142.11943166532907</v>
      </c>
    </row>
    <row r="12" spans="1:37" ht="49.5" customHeight="1">
      <c r="A12" s="33">
        <v>6</v>
      </c>
      <c r="B12" s="29" t="s">
        <v>81</v>
      </c>
      <c r="C12" s="30">
        <v>189.83</v>
      </c>
      <c r="D12" s="30">
        <v>216.5652</v>
      </c>
      <c r="E12" s="30">
        <f t="shared" si="0"/>
        <v>114.08375915292631</v>
      </c>
      <c r="F12" s="30">
        <v>24.14</v>
      </c>
      <c r="G12" s="30">
        <v>2.4401999999999999</v>
      </c>
      <c r="H12" s="30">
        <f t="shared" si="1"/>
        <v>10.108533554266778</v>
      </c>
      <c r="I12" s="30">
        <v>72.69</v>
      </c>
      <c r="J12" s="30">
        <v>6.8116000000000003</v>
      </c>
      <c r="K12" s="30">
        <f t="shared" si="2"/>
        <v>9.3707525106617151</v>
      </c>
      <c r="L12" s="30">
        <f t="shared" si="13"/>
        <v>286.66000000000003</v>
      </c>
      <c r="M12" s="30">
        <f t="shared" si="14"/>
        <v>225.81700000000001</v>
      </c>
      <c r="N12" s="30">
        <f t="shared" si="3"/>
        <v>78.775204074513354</v>
      </c>
      <c r="O12" s="30">
        <v>0</v>
      </c>
      <c r="P12" s="30">
        <v>4.9569999999999999</v>
      </c>
      <c r="Q12" s="30" t="e">
        <f t="shared" si="4"/>
        <v>#DIV/0!</v>
      </c>
      <c r="R12" s="30">
        <f t="shared" si="15"/>
        <v>286.66000000000003</v>
      </c>
      <c r="S12" s="30">
        <f t="shared" si="16"/>
        <v>230.774</v>
      </c>
      <c r="T12" s="34">
        <f t="shared" si="5"/>
        <v>80.504430335589191</v>
      </c>
      <c r="U12" s="21">
        <v>6</v>
      </c>
      <c r="V12" s="22" t="s">
        <v>81</v>
      </c>
      <c r="W12" s="23">
        <v>130.01</v>
      </c>
      <c r="X12" s="23">
        <v>49.1342</v>
      </c>
      <c r="Y12" s="23">
        <f t="shared" si="6"/>
        <v>37.792631336051073</v>
      </c>
      <c r="Z12" s="23">
        <v>6.79</v>
      </c>
      <c r="AA12" s="23">
        <v>0.34</v>
      </c>
      <c r="AB12" s="23">
        <f t="shared" si="7"/>
        <v>5.0073637702503682</v>
      </c>
      <c r="AC12" s="23">
        <v>14.28</v>
      </c>
      <c r="AD12" s="23">
        <v>9.3491999999999997</v>
      </c>
      <c r="AE12" s="23">
        <f t="shared" si="8"/>
        <v>65.470588235294116</v>
      </c>
      <c r="AF12" s="23">
        <v>1</v>
      </c>
      <c r="AG12" s="23">
        <v>4.4637000000000002</v>
      </c>
      <c r="AH12" s="23">
        <f t="shared" si="9"/>
        <v>446.37</v>
      </c>
      <c r="AI12" s="23">
        <f t="shared" si="10"/>
        <v>438.74</v>
      </c>
      <c r="AJ12" s="23">
        <f t="shared" si="11"/>
        <v>294.06110000000001</v>
      </c>
      <c r="AK12" s="24">
        <f t="shared" si="12"/>
        <v>67.024000547021018</v>
      </c>
    </row>
    <row r="13" spans="1:37" ht="49.5" customHeight="1">
      <c r="A13" s="33">
        <v>7</v>
      </c>
      <c r="B13" s="29" t="s">
        <v>80</v>
      </c>
      <c r="C13" s="30">
        <v>870.59180000000003</v>
      </c>
      <c r="D13" s="30">
        <v>1105.9315999999999</v>
      </c>
      <c r="E13" s="30">
        <f t="shared" si="0"/>
        <v>127.03216363857319</v>
      </c>
      <c r="F13" s="30">
        <v>139.00739999999999</v>
      </c>
      <c r="G13" s="30">
        <v>148.06880000000001</v>
      </c>
      <c r="H13" s="30">
        <f t="shared" si="1"/>
        <v>106.51864576993744</v>
      </c>
      <c r="I13" s="30">
        <v>0</v>
      </c>
      <c r="J13" s="30">
        <v>148.5659</v>
      </c>
      <c r="K13" s="30" t="e">
        <f t="shared" si="2"/>
        <v>#DIV/0!</v>
      </c>
      <c r="L13" s="30">
        <f t="shared" si="13"/>
        <v>1009.5992</v>
      </c>
      <c r="M13" s="30">
        <f t="shared" si="14"/>
        <v>1402.5663</v>
      </c>
      <c r="N13" s="30">
        <f t="shared" si="3"/>
        <v>138.92307957454798</v>
      </c>
      <c r="O13" s="30">
        <v>0</v>
      </c>
      <c r="P13" s="30">
        <v>87.613200000000006</v>
      </c>
      <c r="Q13" s="30" t="e">
        <f t="shared" si="4"/>
        <v>#DIV/0!</v>
      </c>
      <c r="R13" s="30">
        <f t="shared" si="15"/>
        <v>1009.5992</v>
      </c>
      <c r="S13" s="30">
        <f t="shared" si="16"/>
        <v>1490.1795</v>
      </c>
      <c r="T13" s="34">
        <f t="shared" si="5"/>
        <v>147.60109754445131</v>
      </c>
      <c r="U13" s="21">
        <v>7</v>
      </c>
      <c r="V13" s="22" t="s">
        <v>80</v>
      </c>
      <c r="W13" s="23">
        <v>1398.4803999999999</v>
      </c>
      <c r="X13" s="23">
        <v>1322.2869000000001</v>
      </c>
      <c r="Y13" s="23">
        <f t="shared" si="6"/>
        <v>94.551693395202406</v>
      </c>
      <c r="Z13" s="23">
        <v>57.048000000000002</v>
      </c>
      <c r="AA13" s="23">
        <v>22.419</v>
      </c>
      <c r="AB13" s="23">
        <f t="shared" si="7"/>
        <v>39.298485485906603</v>
      </c>
      <c r="AC13" s="23">
        <v>136.80000000000001</v>
      </c>
      <c r="AD13" s="23">
        <v>219.73050000000001</v>
      </c>
      <c r="AE13" s="23">
        <f t="shared" si="8"/>
        <v>160.62171052631578</v>
      </c>
      <c r="AF13" s="23">
        <v>851.84990000000005</v>
      </c>
      <c r="AG13" s="23">
        <v>301.83139999999997</v>
      </c>
      <c r="AH13" s="23">
        <f t="shared" si="9"/>
        <v>35.432462925686785</v>
      </c>
      <c r="AI13" s="23">
        <f t="shared" si="10"/>
        <v>3453.7775000000001</v>
      </c>
      <c r="AJ13" s="23">
        <f t="shared" si="11"/>
        <v>3356.4473000000003</v>
      </c>
      <c r="AK13" s="24">
        <f t="shared" si="12"/>
        <v>97.18192037558876</v>
      </c>
    </row>
    <row r="14" spans="1:37" ht="49.5" customHeight="1">
      <c r="A14" s="33">
        <v>8</v>
      </c>
      <c r="B14" s="29" t="s">
        <v>79</v>
      </c>
      <c r="C14" s="30">
        <v>107.0538</v>
      </c>
      <c r="D14" s="30">
        <v>129.97649999999999</v>
      </c>
      <c r="E14" s="30">
        <f t="shared" si="0"/>
        <v>121.41231791865398</v>
      </c>
      <c r="F14" s="30">
        <v>43.572299999999998</v>
      </c>
      <c r="G14" s="30">
        <v>7.28</v>
      </c>
      <c r="H14" s="30">
        <f t="shared" si="1"/>
        <v>16.707862564060193</v>
      </c>
      <c r="I14" s="30">
        <v>28.311599999999999</v>
      </c>
      <c r="J14" s="30">
        <v>9.2188999999999997</v>
      </c>
      <c r="K14" s="30">
        <f t="shared" si="2"/>
        <v>32.562271295158169</v>
      </c>
      <c r="L14" s="30">
        <f t="shared" si="13"/>
        <v>178.93770000000001</v>
      </c>
      <c r="M14" s="30">
        <f t="shared" si="14"/>
        <v>146.47539999999998</v>
      </c>
      <c r="N14" s="30">
        <f t="shared" si="3"/>
        <v>81.858322757026585</v>
      </c>
      <c r="O14" s="30">
        <v>0</v>
      </c>
      <c r="P14" s="30">
        <v>1.9077</v>
      </c>
      <c r="Q14" s="30" t="e">
        <f t="shared" si="4"/>
        <v>#DIV/0!</v>
      </c>
      <c r="R14" s="30">
        <f t="shared" si="15"/>
        <v>178.93770000000001</v>
      </c>
      <c r="S14" s="30">
        <f t="shared" si="16"/>
        <v>148.38309999999998</v>
      </c>
      <c r="T14" s="34">
        <f t="shared" si="5"/>
        <v>82.924448006205495</v>
      </c>
      <c r="U14" s="21">
        <v>8</v>
      </c>
      <c r="V14" s="22" t="s">
        <v>79</v>
      </c>
      <c r="W14" s="23">
        <v>26.06</v>
      </c>
      <c r="X14" s="23">
        <v>33.489600000000003</v>
      </c>
      <c r="Y14" s="23">
        <f t="shared" si="6"/>
        <v>128.50959324635457</v>
      </c>
      <c r="Z14" s="23">
        <v>3.7679999999999998</v>
      </c>
      <c r="AA14" s="23">
        <v>0.70240000000000002</v>
      </c>
      <c r="AB14" s="23">
        <f t="shared" si="7"/>
        <v>18.641188959660298</v>
      </c>
      <c r="AC14" s="23">
        <v>2.3199999999999998</v>
      </c>
      <c r="AD14" s="23">
        <v>7.3902999999999999</v>
      </c>
      <c r="AE14" s="23">
        <f t="shared" si="8"/>
        <v>318.54741379310349</v>
      </c>
      <c r="AF14" s="23">
        <v>29.03</v>
      </c>
      <c r="AG14" s="23">
        <v>5.8181000000000003</v>
      </c>
      <c r="AH14" s="23">
        <f t="shared" si="9"/>
        <v>20.041681019634861</v>
      </c>
      <c r="AI14" s="23">
        <f t="shared" si="10"/>
        <v>240.1157</v>
      </c>
      <c r="AJ14" s="23">
        <f t="shared" si="11"/>
        <v>195.78349999999998</v>
      </c>
      <c r="AK14" s="24">
        <f t="shared" si="12"/>
        <v>81.537150631966156</v>
      </c>
    </row>
    <row r="15" spans="1:37" ht="49.5" customHeight="1">
      <c r="A15" s="33">
        <v>9</v>
      </c>
      <c r="B15" s="29" t="s">
        <v>78</v>
      </c>
      <c r="C15" s="30">
        <v>823.5</v>
      </c>
      <c r="D15" s="30">
        <v>384.67599999999999</v>
      </c>
      <c r="E15" s="30">
        <f t="shared" si="0"/>
        <v>46.712325440194292</v>
      </c>
      <c r="F15" s="30">
        <v>157.89490000000001</v>
      </c>
      <c r="G15" s="30">
        <v>40.558399999999999</v>
      </c>
      <c r="H15" s="30">
        <f t="shared" si="1"/>
        <v>25.686960123474538</v>
      </c>
      <c r="I15" s="30">
        <v>129.13650000000001</v>
      </c>
      <c r="J15" s="30">
        <v>32.804299999999998</v>
      </c>
      <c r="K15" s="30">
        <f t="shared" si="2"/>
        <v>25.402810204705865</v>
      </c>
      <c r="L15" s="30">
        <f t="shared" si="13"/>
        <v>1110.5314000000001</v>
      </c>
      <c r="M15" s="30">
        <f t="shared" si="14"/>
        <v>458.03870000000001</v>
      </c>
      <c r="N15" s="30">
        <f t="shared" si="3"/>
        <v>41.245002167430833</v>
      </c>
      <c r="O15" s="30">
        <v>0</v>
      </c>
      <c r="P15" s="30">
        <v>6.5507</v>
      </c>
      <c r="Q15" s="30" t="e">
        <f t="shared" si="4"/>
        <v>#DIV/0!</v>
      </c>
      <c r="R15" s="30">
        <f t="shared" si="15"/>
        <v>1110.5314000000001</v>
      </c>
      <c r="S15" s="30">
        <f t="shared" si="16"/>
        <v>464.58940000000001</v>
      </c>
      <c r="T15" s="34">
        <f t="shared" si="5"/>
        <v>41.834872926600724</v>
      </c>
      <c r="U15" s="21">
        <v>9</v>
      </c>
      <c r="V15" s="22" t="s">
        <v>78</v>
      </c>
      <c r="W15" s="23">
        <v>304.07940000000002</v>
      </c>
      <c r="X15" s="23">
        <v>276.64780000000002</v>
      </c>
      <c r="Y15" s="23">
        <f t="shared" si="6"/>
        <v>90.978803562490583</v>
      </c>
      <c r="Z15" s="23">
        <v>26.184000000000001</v>
      </c>
      <c r="AA15" s="23">
        <v>4.8441999999999998</v>
      </c>
      <c r="AB15" s="23">
        <f t="shared" si="7"/>
        <v>18.500611060189428</v>
      </c>
      <c r="AC15" s="23">
        <v>134.292</v>
      </c>
      <c r="AD15" s="23">
        <v>39.674399999999999</v>
      </c>
      <c r="AE15" s="23">
        <f t="shared" si="8"/>
        <v>29.543383075685821</v>
      </c>
      <c r="AF15" s="23">
        <v>217.63310000000001</v>
      </c>
      <c r="AG15" s="23">
        <v>33.652500000000003</v>
      </c>
      <c r="AH15" s="23">
        <f t="shared" si="9"/>
        <v>15.462951177922843</v>
      </c>
      <c r="AI15" s="23">
        <f t="shared" si="10"/>
        <v>1792.7199000000001</v>
      </c>
      <c r="AJ15" s="23">
        <f t="shared" si="11"/>
        <v>819.40830000000005</v>
      </c>
      <c r="AK15" s="24">
        <f t="shared" si="12"/>
        <v>45.707547509234438</v>
      </c>
    </row>
    <row r="16" spans="1:37" ht="49.5" customHeight="1">
      <c r="A16" s="33">
        <v>10</v>
      </c>
      <c r="B16" s="29" t="s">
        <v>77</v>
      </c>
      <c r="C16" s="30">
        <v>242.12</v>
      </c>
      <c r="D16" s="30">
        <v>136.7543</v>
      </c>
      <c r="E16" s="30">
        <f t="shared" si="0"/>
        <v>56.482033702296384</v>
      </c>
      <c r="F16" s="30">
        <v>87.82</v>
      </c>
      <c r="G16" s="30">
        <v>17.334399999999999</v>
      </c>
      <c r="H16" s="30">
        <f t="shared" si="1"/>
        <v>19.738556137554088</v>
      </c>
      <c r="I16" s="30">
        <v>57.3</v>
      </c>
      <c r="J16" s="30">
        <v>13.849</v>
      </c>
      <c r="K16" s="30">
        <f t="shared" si="2"/>
        <v>24.169284467713791</v>
      </c>
      <c r="L16" s="30">
        <f t="shared" si="13"/>
        <v>387.24</v>
      </c>
      <c r="M16" s="30">
        <f t="shared" si="14"/>
        <v>167.93769999999998</v>
      </c>
      <c r="N16" s="30">
        <f t="shared" si="3"/>
        <v>43.367859725234993</v>
      </c>
      <c r="O16" s="30">
        <v>50.7</v>
      </c>
      <c r="P16" s="30">
        <v>1.6064000000000001</v>
      </c>
      <c r="Q16" s="30">
        <f t="shared" si="4"/>
        <v>3.1684418145956608</v>
      </c>
      <c r="R16" s="30">
        <f t="shared" si="15"/>
        <v>437.94</v>
      </c>
      <c r="S16" s="30">
        <f t="shared" si="16"/>
        <v>169.54409999999999</v>
      </c>
      <c r="T16" s="34">
        <f t="shared" si="5"/>
        <v>38.71400191807097</v>
      </c>
      <c r="U16" s="21">
        <v>10</v>
      </c>
      <c r="V16" s="22" t="s">
        <v>77</v>
      </c>
      <c r="W16" s="23">
        <v>111.67</v>
      </c>
      <c r="X16" s="23">
        <v>89.504099999999994</v>
      </c>
      <c r="Y16" s="23">
        <f t="shared" si="6"/>
        <v>80.150532819915824</v>
      </c>
      <c r="Z16" s="23">
        <v>25.14</v>
      </c>
      <c r="AA16" s="23">
        <v>1.3104</v>
      </c>
      <c r="AB16" s="23">
        <f t="shared" si="7"/>
        <v>5.2124105011933173</v>
      </c>
      <c r="AC16" s="23">
        <v>31.56</v>
      </c>
      <c r="AD16" s="23">
        <v>8.1285000000000007</v>
      </c>
      <c r="AE16" s="23">
        <f t="shared" si="8"/>
        <v>25.755703422053234</v>
      </c>
      <c r="AF16" s="23">
        <v>15.36</v>
      </c>
      <c r="AG16" s="23">
        <v>10.9312</v>
      </c>
      <c r="AH16" s="23">
        <f t="shared" si="9"/>
        <v>71.166666666666671</v>
      </c>
      <c r="AI16" s="23">
        <f t="shared" si="10"/>
        <v>621.66999999999996</v>
      </c>
      <c r="AJ16" s="23">
        <f t="shared" si="11"/>
        <v>279.41829999999993</v>
      </c>
      <c r="AK16" s="24">
        <f t="shared" si="12"/>
        <v>44.946402432158536</v>
      </c>
    </row>
    <row r="17" spans="1:37" ht="49.5" customHeight="1">
      <c r="A17" s="33">
        <v>11</v>
      </c>
      <c r="B17" s="29" t="s">
        <v>76</v>
      </c>
      <c r="C17" s="30">
        <v>1472.61</v>
      </c>
      <c r="D17" s="30">
        <v>1017.8086</v>
      </c>
      <c r="E17" s="30">
        <f t="shared" si="0"/>
        <v>69.115964172455719</v>
      </c>
      <c r="F17" s="30">
        <v>247.46</v>
      </c>
      <c r="G17" s="30">
        <v>114.0821</v>
      </c>
      <c r="H17" s="30">
        <f t="shared" si="1"/>
        <v>46.101228481370725</v>
      </c>
      <c r="I17" s="30">
        <v>215.5</v>
      </c>
      <c r="J17" s="30">
        <v>163.0532</v>
      </c>
      <c r="K17" s="30">
        <f t="shared" si="2"/>
        <v>75.662737819025523</v>
      </c>
      <c r="L17" s="30">
        <f t="shared" si="13"/>
        <v>1935.57</v>
      </c>
      <c r="M17" s="30">
        <f t="shared" si="14"/>
        <v>1294.9439</v>
      </c>
      <c r="N17" s="30">
        <f t="shared" si="3"/>
        <v>66.902457673966836</v>
      </c>
      <c r="O17" s="30">
        <v>53.86</v>
      </c>
      <c r="P17" s="30">
        <v>40.990200000000002</v>
      </c>
      <c r="Q17" s="30">
        <f t="shared" si="4"/>
        <v>76.105087263275166</v>
      </c>
      <c r="R17" s="30">
        <f t="shared" si="15"/>
        <v>1989.4299999999998</v>
      </c>
      <c r="S17" s="30">
        <f t="shared" si="16"/>
        <v>1335.9340999999999</v>
      </c>
      <c r="T17" s="34">
        <f t="shared" si="5"/>
        <v>67.15160121240757</v>
      </c>
      <c r="U17" s="21">
        <v>11</v>
      </c>
      <c r="V17" s="22" t="s">
        <v>76</v>
      </c>
      <c r="W17" s="23">
        <v>702.06</v>
      </c>
      <c r="X17" s="23">
        <v>1260.6693</v>
      </c>
      <c r="Y17" s="23">
        <f t="shared" si="6"/>
        <v>179.56717374583371</v>
      </c>
      <c r="Z17" s="23">
        <v>67.209999999999994</v>
      </c>
      <c r="AA17" s="23">
        <v>23.742000000000001</v>
      </c>
      <c r="AB17" s="23">
        <f t="shared" si="7"/>
        <v>35.325100431483413</v>
      </c>
      <c r="AC17" s="23">
        <v>245.28</v>
      </c>
      <c r="AD17" s="23">
        <v>176.0051</v>
      </c>
      <c r="AE17" s="23">
        <f t="shared" si="8"/>
        <v>71.756808545335943</v>
      </c>
      <c r="AF17" s="23">
        <v>622.9</v>
      </c>
      <c r="AG17" s="23">
        <v>65.624200000000002</v>
      </c>
      <c r="AH17" s="23">
        <f t="shared" si="9"/>
        <v>10.535270508909939</v>
      </c>
      <c r="AI17" s="23">
        <f t="shared" si="10"/>
        <v>3626.88</v>
      </c>
      <c r="AJ17" s="23">
        <f t="shared" si="11"/>
        <v>2861.9747000000002</v>
      </c>
      <c r="AK17" s="24">
        <f t="shared" si="12"/>
        <v>78.910101795482618</v>
      </c>
    </row>
    <row r="18" spans="1:37" ht="49.5" customHeight="1">
      <c r="A18" s="33">
        <v>12</v>
      </c>
      <c r="B18" s="29" t="s">
        <v>75</v>
      </c>
      <c r="C18" s="30">
        <v>513.19129999999996</v>
      </c>
      <c r="D18" s="30">
        <v>439.30880000000002</v>
      </c>
      <c r="E18" s="30">
        <f t="shared" si="0"/>
        <v>85.603321802220748</v>
      </c>
      <c r="F18" s="30">
        <v>53.907600000000002</v>
      </c>
      <c r="G18" s="30">
        <v>57.050199999999997</v>
      </c>
      <c r="H18" s="30">
        <f t="shared" si="1"/>
        <v>105.82960473105831</v>
      </c>
      <c r="I18" s="30">
        <v>71.192899999999995</v>
      </c>
      <c r="J18" s="30">
        <v>25.116499999999998</v>
      </c>
      <c r="K18" s="30">
        <f t="shared" si="2"/>
        <v>35.2795011862138</v>
      </c>
      <c r="L18" s="30">
        <f t="shared" si="13"/>
        <v>638.29179999999997</v>
      </c>
      <c r="M18" s="30">
        <f t="shared" si="14"/>
        <v>521.47550000000001</v>
      </c>
      <c r="N18" s="30">
        <f t="shared" si="3"/>
        <v>81.698605559400889</v>
      </c>
      <c r="O18" s="30">
        <v>0</v>
      </c>
      <c r="P18" s="30">
        <v>14.289199999999999</v>
      </c>
      <c r="Q18" s="30" t="e">
        <f t="shared" si="4"/>
        <v>#DIV/0!</v>
      </c>
      <c r="R18" s="30">
        <f t="shared" si="15"/>
        <v>638.29179999999997</v>
      </c>
      <c r="S18" s="30">
        <f t="shared" si="16"/>
        <v>535.76470000000006</v>
      </c>
      <c r="T18" s="34">
        <f t="shared" si="5"/>
        <v>83.937268189878054</v>
      </c>
      <c r="U18" s="21">
        <v>12</v>
      </c>
      <c r="V18" s="22" t="s">
        <v>75</v>
      </c>
      <c r="W18" s="23">
        <v>94.657600000000002</v>
      </c>
      <c r="X18" s="23">
        <v>262.08179999999999</v>
      </c>
      <c r="Y18" s="23">
        <f t="shared" si="6"/>
        <v>276.87348929193217</v>
      </c>
      <c r="Z18" s="23">
        <v>48.503999999999998</v>
      </c>
      <c r="AA18" s="23">
        <v>8.0945999999999998</v>
      </c>
      <c r="AB18" s="23">
        <f t="shared" si="7"/>
        <v>16.688520534388918</v>
      </c>
      <c r="AC18" s="23">
        <v>106.416</v>
      </c>
      <c r="AD18" s="23">
        <v>32.8523</v>
      </c>
      <c r="AE18" s="23">
        <f t="shared" si="8"/>
        <v>30.871579461735077</v>
      </c>
      <c r="AF18" s="23">
        <v>269.10570000000001</v>
      </c>
      <c r="AG18" s="23">
        <v>98.485500000000002</v>
      </c>
      <c r="AH18" s="23">
        <f t="shared" si="9"/>
        <v>36.59732959948451</v>
      </c>
      <c r="AI18" s="23">
        <f t="shared" si="10"/>
        <v>1156.9751000000001</v>
      </c>
      <c r="AJ18" s="23">
        <f t="shared" si="11"/>
        <v>937.27890000000014</v>
      </c>
      <c r="AK18" s="24">
        <f t="shared" si="12"/>
        <v>81.011155728416284</v>
      </c>
    </row>
    <row r="19" spans="1:37" ht="49.5" customHeight="1">
      <c r="A19" s="33">
        <v>13</v>
      </c>
      <c r="B19" s="29" t="s">
        <v>74</v>
      </c>
      <c r="C19" s="30">
        <v>530.35609999999997</v>
      </c>
      <c r="D19" s="30">
        <v>756.19060000000002</v>
      </c>
      <c r="E19" s="30">
        <f t="shared" si="0"/>
        <v>142.58167295520877</v>
      </c>
      <c r="F19" s="30">
        <v>127.72839999999999</v>
      </c>
      <c r="G19" s="30">
        <v>69.229100000000003</v>
      </c>
      <c r="H19" s="30">
        <f t="shared" si="1"/>
        <v>54.200240510332861</v>
      </c>
      <c r="I19" s="30">
        <v>121.0108</v>
      </c>
      <c r="J19" s="30">
        <v>44.747100000000003</v>
      </c>
      <c r="K19" s="30">
        <f t="shared" si="2"/>
        <v>36.977773884645011</v>
      </c>
      <c r="L19" s="30">
        <f t="shared" si="13"/>
        <v>779.09529999999995</v>
      </c>
      <c r="M19" s="30">
        <f t="shared" si="14"/>
        <v>870.16680000000008</v>
      </c>
      <c r="N19" s="30">
        <f t="shared" si="3"/>
        <v>111.68939152886691</v>
      </c>
      <c r="O19" s="30">
        <v>0</v>
      </c>
      <c r="P19" s="30">
        <v>8.6944999999999997</v>
      </c>
      <c r="Q19" s="30" t="e">
        <f t="shared" si="4"/>
        <v>#DIV/0!</v>
      </c>
      <c r="R19" s="30">
        <f t="shared" si="15"/>
        <v>779.09529999999995</v>
      </c>
      <c r="S19" s="30">
        <f t="shared" si="16"/>
        <v>878.86130000000003</v>
      </c>
      <c r="T19" s="34">
        <f t="shared" si="5"/>
        <v>112.80536540266641</v>
      </c>
      <c r="U19" s="21">
        <v>13</v>
      </c>
      <c r="V19" s="22" t="s">
        <v>74</v>
      </c>
      <c r="W19" s="23">
        <v>176.11609999999999</v>
      </c>
      <c r="X19" s="23">
        <v>703.149</v>
      </c>
      <c r="Y19" s="23">
        <f t="shared" si="6"/>
        <v>399.25310633156198</v>
      </c>
      <c r="Z19" s="23">
        <v>14.364000000000001</v>
      </c>
      <c r="AA19" s="23">
        <v>6.4504999999999999</v>
      </c>
      <c r="AB19" s="23">
        <f t="shared" si="7"/>
        <v>44.907407407407405</v>
      </c>
      <c r="AC19" s="23">
        <v>67.92</v>
      </c>
      <c r="AD19" s="23">
        <v>56.848399999999998</v>
      </c>
      <c r="AE19" s="23">
        <f t="shared" si="8"/>
        <v>83.699057714958769</v>
      </c>
      <c r="AF19" s="23">
        <v>182.50460000000001</v>
      </c>
      <c r="AG19" s="23">
        <v>49.532600000000002</v>
      </c>
      <c r="AH19" s="23">
        <f t="shared" si="9"/>
        <v>27.140466596458388</v>
      </c>
      <c r="AI19" s="23">
        <f t="shared" si="10"/>
        <v>1220</v>
      </c>
      <c r="AJ19" s="23">
        <f t="shared" si="11"/>
        <v>1694.8417999999999</v>
      </c>
      <c r="AK19" s="24">
        <f t="shared" si="12"/>
        <v>138.92145901639344</v>
      </c>
    </row>
    <row r="20" spans="1:37" ht="49.5" customHeight="1">
      <c r="A20" s="33">
        <v>14</v>
      </c>
      <c r="B20" s="29" t="s">
        <v>73</v>
      </c>
      <c r="C20" s="30">
        <v>296.63</v>
      </c>
      <c r="D20" s="30">
        <v>227.6292</v>
      </c>
      <c r="E20" s="30">
        <f t="shared" si="0"/>
        <v>76.738428345076358</v>
      </c>
      <c r="F20" s="30">
        <v>110</v>
      </c>
      <c r="G20" s="30">
        <v>22.656199999999998</v>
      </c>
      <c r="H20" s="30">
        <f t="shared" si="1"/>
        <v>20.596545454545453</v>
      </c>
      <c r="I20" s="30">
        <v>101</v>
      </c>
      <c r="J20" s="30">
        <v>23.435300000000002</v>
      </c>
      <c r="K20" s="30">
        <f t="shared" si="2"/>
        <v>23.203267326732675</v>
      </c>
      <c r="L20" s="30">
        <f t="shared" si="13"/>
        <v>507.63</v>
      </c>
      <c r="M20" s="30">
        <f t="shared" si="14"/>
        <v>273.72069999999997</v>
      </c>
      <c r="N20" s="30">
        <f t="shared" si="3"/>
        <v>53.92130094754053</v>
      </c>
      <c r="O20" s="30">
        <v>1.9746999999999999</v>
      </c>
      <c r="P20" s="30">
        <v>24.759499999999999</v>
      </c>
      <c r="Q20" s="30">
        <f t="shared" si="4"/>
        <v>1253.8360257254267</v>
      </c>
      <c r="R20" s="30">
        <f t="shared" si="15"/>
        <v>509.60469999999998</v>
      </c>
      <c r="S20" s="30">
        <f t="shared" si="16"/>
        <v>298.48019999999997</v>
      </c>
      <c r="T20" s="34">
        <f t="shared" si="5"/>
        <v>58.570927622920266</v>
      </c>
      <c r="U20" s="21">
        <v>14</v>
      </c>
      <c r="V20" s="22" t="s">
        <v>73</v>
      </c>
      <c r="W20" s="23">
        <v>328</v>
      </c>
      <c r="X20" s="23">
        <v>384.74799999999999</v>
      </c>
      <c r="Y20" s="23">
        <f t="shared" si="6"/>
        <v>117.30121951219512</v>
      </c>
      <c r="Z20" s="23">
        <v>5.6040000000000001</v>
      </c>
      <c r="AA20" s="23">
        <v>2.6414</v>
      </c>
      <c r="AB20" s="23">
        <f t="shared" si="7"/>
        <v>47.134189864382577</v>
      </c>
      <c r="AC20" s="23">
        <v>22.992000000000001</v>
      </c>
      <c r="AD20" s="23">
        <v>39.952500000000001</v>
      </c>
      <c r="AE20" s="23">
        <f t="shared" si="8"/>
        <v>173.7669624217119</v>
      </c>
      <c r="AF20" s="23">
        <v>98.53</v>
      </c>
      <c r="AG20" s="23">
        <v>23.884899999999998</v>
      </c>
      <c r="AH20" s="23">
        <f t="shared" si="9"/>
        <v>24.241246320917483</v>
      </c>
      <c r="AI20" s="23">
        <f t="shared" si="10"/>
        <v>964.73069999999996</v>
      </c>
      <c r="AJ20" s="23">
        <f t="shared" si="11"/>
        <v>749.70699999999999</v>
      </c>
      <c r="AK20" s="24">
        <f t="shared" si="12"/>
        <v>77.711531311276815</v>
      </c>
    </row>
    <row r="21" spans="1:37" ht="49.5" customHeight="1">
      <c r="A21" s="33">
        <v>15</v>
      </c>
      <c r="B21" s="29" t="s">
        <v>72</v>
      </c>
      <c r="C21" s="30">
        <v>886.08969999999999</v>
      </c>
      <c r="D21" s="30">
        <v>386.10570000000001</v>
      </c>
      <c r="E21" s="30">
        <f t="shared" si="0"/>
        <v>43.574109934919683</v>
      </c>
      <c r="F21" s="30">
        <v>162.58150000000001</v>
      </c>
      <c r="G21" s="30">
        <v>46.663899999999998</v>
      </c>
      <c r="H21" s="30">
        <f t="shared" si="1"/>
        <v>28.701851071616385</v>
      </c>
      <c r="I21" s="30">
        <v>134.15049999999999</v>
      </c>
      <c r="J21" s="30">
        <v>19.472200000000001</v>
      </c>
      <c r="K21" s="30">
        <f t="shared" si="2"/>
        <v>14.515190029109098</v>
      </c>
      <c r="L21" s="30">
        <f t="shared" si="13"/>
        <v>1182.8217</v>
      </c>
      <c r="M21" s="30">
        <f t="shared" si="14"/>
        <v>452.24180000000001</v>
      </c>
      <c r="N21" s="30">
        <f t="shared" si="3"/>
        <v>38.234148054605363</v>
      </c>
      <c r="O21" s="30">
        <v>67.424899999999994</v>
      </c>
      <c r="P21" s="30">
        <v>2.0964</v>
      </c>
      <c r="Q21" s="30">
        <f t="shared" si="4"/>
        <v>3.1092370919348791</v>
      </c>
      <c r="R21" s="30">
        <f t="shared" si="15"/>
        <v>1250.2465999999999</v>
      </c>
      <c r="S21" s="30">
        <f t="shared" si="16"/>
        <v>454.33820000000003</v>
      </c>
      <c r="T21" s="34">
        <f t="shared" si="5"/>
        <v>36.339886867118857</v>
      </c>
      <c r="U21" s="21">
        <v>15</v>
      </c>
      <c r="V21" s="22" t="s">
        <v>72</v>
      </c>
      <c r="W21" s="23">
        <v>122.3981</v>
      </c>
      <c r="X21" s="23">
        <v>229.64439999999999</v>
      </c>
      <c r="Y21" s="23">
        <f t="shared" si="6"/>
        <v>187.62088627192742</v>
      </c>
      <c r="Z21" s="23">
        <v>56.771999999999998</v>
      </c>
      <c r="AA21" s="23">
        <v>5.1867999999999999</v>
      </c>
      <c r="AB21" s="23">
        <f t="shared" si="7"/>
        <v>9.1361938984006201</v>
      </c>
      <c r="AC21" s="23">
        <v>113.556</v>
      </c>
      <c r="AD21" s="23">
        <v>37.199199999999998</v>
      </c>
      <c r="AE21" s="23">
        <f t="shared" si="8"/>
        <v>32.758462784881466</v>
      </c>
      <c r="AF21" s="23">
        <v>89.165700000000001</v>
      </c>
      <c r="AG21" s="23">
        <v>20.708500000000001</v>
      </c>
      <c r="AH21" s="23">
        <f t="shared" si="9"/>
        <v>23.224737763512206</v>
      </c>
      <c r="AI21" s="23">
        <f t="shared" si="10"/>
        <v>1632.1383999999998</v>
      </c>
      <c r="AJ21" s="23">
        <f t="shared" si="11"/>
        <v>747.07709999999997</v>
      </c>
      <c r="AK21" s="24">
        <f t="shared" si="12"/>
        <v>45.772901366697823</v>
      </c>
    </row>
    <row r="22" spans="1:37" ht="49.5" customHeight="1">
      <c r="A22" s="33">
        <v>16</v>
      </c>
      <c r="B22" s="29" t="s">
        <v>71</v>
      </c>
      <c r="C22" s="30">
        <v>265.19130000000001</v>
      </c>
      <c r="D22" s="30">
        <v>166.3135</v>
      </c>
      <c r="E22" s="30">
        <f t="shared" si="0"/>
        <v>62.71453852369968</v>
      </c>
      <c r="F22" s="30">
        <v>34.027200000000001</v>
      </c>
      <c r="G22" s="30">
        <v>7.5879000000000003</v>
      </c>
      <c r="H22" s="30">
        <f t="shared" si="1"/>
        <v>22.29951333051206</v>
      </c>
      <c r="I22" s="30">
        <v>102.0818</v>
      </c>
      <c r="J22" s="30">
        <v>10.782500000000001</v>
      </c>
      <c r="K22" s="30">
        <f t="shared" si="2"/>
        <v>10.562607634269773</v>
      </c>
      <c r="L22" s="30">
        <f t="shared" si="13"/>
        <v>401.30029999999999</v>
      </c>
      <c r="M22" s="30">
        <f t="shared" si="14"/>
        <v>184.68389999999999</v>
      </c>
      <c r="N22" s="30">
        <f t="shared" si="3"/>
        <v>46.021371028130304</v>
      </c>
      <c r="O22" s="30">
        <v>0</v>
      </c>
      <c r="P22" s="30">
        <v>3.3466</v>
      </c>
      <c r="Q22" s="30" t="e">
        <f t="shared" si="4"/>
        <v>#DIV/0!</v>
      </c>
      <c r="R22" s="30">
        <f t="shared" si="15"/>
        <v>401.30029999999999</v>
      </c>
      <c r="S22" s="30">
        <f t="shared" si="16"/>
        <v>188.03049999999999</v>
      </c>
      <c r="T22" s="34">
        <f t="shared" si="5"/>
        <v>46.855310100690176</v>
      </c>
      <c r="U22" s="21">
        <v>16</v>
      </c>
      <c r="V22" s="22" t="s">
        <v>71</v>
      </c>
      <c r="W22" s="23">
        <v>92.254400000000004</v>
      </c>
      <c r="X22" s="23">
        <v>91.913700000000006</v>
      </c>
      <c r="Y22" s="23">
        <f t="shared" si="6"/>
        <v>99.630695121316705</v>
      </c>
      <c r="Z22" s="23">
        <v>6.444</v>
      </c>
      <c r="AA22" s="23">
        <v>0.93420000000000003</v>
      </c>
      <c r="AB22" s="23">
        <f t="shared" si="7"/>
        <v>14.497206703910614</v>
      </c>
      <c r="AC22" s="23">
        <v>20.015999999999998</v>
      </c>
      <c r="AD22" s="23">
        <v>9.4727999999999994</v>
      </c>
      <c r="AE22" s="23">
        <f t="shared" si="8"/>
        <v>47.326139088729022</v>
      </c>
      <c r="AF22" s="23">
        <v>63.543700000000001</v>
      </c>
      <c r="AG22" s="23">
        <v>8.8079999999999998</v>
      </c>
      <c r="AH22" s="23">
        <f t="shared" si="9"/>
        <v>13.861326929341539</v>
      </c>
      <c r="AI22" s="23">
        <f t="shared" si="10"/>
        <v>583.55840000000012</v>
      </c>
      <c r="AJ22" s="23">
        <f t="shared" si="11"/>
        <v>299.1592</v>
      </c>
      <c r="AK22" s="24">
        <f t="shared" si="12"/>
        <v>51.264654917142813</v>
      </c>
    </row>
    <row r="23" spans="1:37" ht="49.5" customHeight="1">
      <c r="A23" s="33">
        <v>17</v>
      </c>
      <c r="B23" s="29" t="s">
        <v>70</v>
      </c>
      <c r="C23" s="30">
        <v>620.06100000000004</v>
      </c>
      <c r="D23" s="30">
        <v>681.36839999999995</v>
      </c>
      <c r="E23" s="30">
        <f t="shared" si="0"/>
        <v>109.88731753811317</v>
      </c>
      <c r="F23" s="30">
        <v>111.5005</v>
      </c>
      <c r="G23" s="30">
        <v>29.826499999999999</v>
      </c>
      <c r="H23" s="30">
        <f t="shared" si="1"/>
        <v>26.750104259622155</v>
      </c>
      <c r="I23" s="30">
        <v>109.20829999999999</v>
      </c>
      <c r="J23" s="30">
        <v>23.142600000000002</v>
      </c>
      <c r="K23" s="30">
        <f t="shared" si="2"/>
        <v>21.191246452879501</v>
      </c>
      <c r="L23" s="30">
        <f t="shared" si="13"/>
        <v>840.76980000000003</v>
      </c>
      <c r="M23" s="30">
        <f t="shared" si="14"/>
        <v>734.33749999999998</v>
      </c>
      <c r="N23" s="30">
        <f t="shared" si="3"/>
        <v>87.341089082885702</v>
      </c>
      <c r="O23" s="30">
        <v>0</v>
      </c>
      <c r="P23" s="30">
        <v>7.8532000000000002</v>
      </c>
      <c r="Q23" s="30" t="e">
        <f t="shared" si="4"/>
        <v>#DIV/0!</v>
      </c>
      <c r="R23" s="30">
        <f t="shared" si="15"/>
        <v>840.76980000000003</v>
      </c>
      <c r="S23" s="30">
        <f t="shared" si="16"/>
        <v>742.19069999999999</v>
      </c>
      <c r="T23" s="34">
        <f t="shared" si="5"/>
        <v>88.275137855807856</v>
      </c>
      <c r="U23" s="21">
        <v>17</v>
      </c>
      <c r="V23" s="22" t="s">
        <v>70</v>
      </c>
      <c r="W23" s="23">
        <v>127.34</v>
      </c>
      <c r="X23" s="23">
        <v>158.71270000000001</v>
      </c>
      <c r="Y23" s="23">
        <f t="shared" si="6"/>
        <v>124.63695618030471</v>
      </c>
      <c r="Z23" s="23">
        <v>48.96</v>
      </c>
      <c r="AA23" s="23">
        <v>5.8152999999999997</v>
      </c>
      <c r="AB23" s="23">
        <f t="shared" si="7"/>
        <v>11.877655228758169</v>
      </c>
      <c r="AC23" s="23">
        <v>79.787999999999997</v>
      </c>
      <c r="AD23" s="23">
        <v>28.088200000000001</v>
      </c>
      <c r="AE23" s="23">
        <f t="shared" si="8"/>
        <v>35.203539379355291</v>
      </c>
      <c r="AF23" s="23">
        <v>77.441999999999993</v>
      </c>
      <c r="AG23" s="23">
        <v>37.783999999999999</v>
      </c>
      <c r="AH23" s="23">
        <f t="shared" si="9"/>
        <v>48.790062240128101</v>
      </c>
      <c r="AI23" s="23">
        <f t="shared" si="10"/>
        <v>1174.2998</v>
      </c>
      <c r="AJ23" s="23">
        <f t="shared" si="11"/>
        <v>972.59090000000003</v>
      </c>
      <c r="AK23" s="24">
        <f t="shared" si="12"/>
        <v>82.823049105518038</v>
      </c>
    </row>
    <row r="24" spans="1:37" ht="49.5" customHeight="1">
      <c r="A24" s="33">
        <v>18</v>
      </c>
      <c r="B24" s="29" t="s">
        <v>69</v>
      </c>
      <c r="C24" s="30">
        <v>660.90110000000004</v>
      </c>
      <c r="D24" s="30">
        <v>448.1026</v>
      </c>
      <c r="E24" s="30">
        <f t="shared" si="0"/>
        <v>67.801763380330272</v>
      </c>
      <c r="F24" s="30">
        <v>112.5472</v>
      </c>
      <c r="G24" s="30">
        <v>49.246299999999998</v>
      </c>
      <c r="H24" s="30">
        <f t="shared" si="1"/>
        <v>43.756130761138436</v>
      </c>
      <c r="I24" s="30">
        <v>96.405199999999994</v>
      </c>
      <c r="J24" s="30">
        <v>17.291</v>
      </c>
      <c r="K24" s="30">
        <f t="shared" si="2"/>
        <v>17.935754502869141</v>
      </c>
      <c r="L24" s="30">
        <f t="shared" si="13"/>
        <v>869.85350000000005</v>
      </c>
      <c r="M24" s="30">
        <f t="shared" si="14"/>
        <v>514.63990000000001</v>
      </c>
      <c r="N24" s="30">
        <f t="shared" si="3"/>
        <v>59.163974163465447</v>
      </c>
      <c r="O24" s="30">
        <v>39.2836</v>
      </c>
      <c r="P24" s="30">
        <v>47.753599999999999</v>
      </c>
      <c r="Q24" s="30">
        <f t="shared" si="4"/>
        <v>121.56116038244966</v>
      </c>
      <c r="R24" s="30">
        <f t="shared" si="15"/>
        <v>909.13710000000003</v>
      </c>
      <c r="S24" s="30">
        <f t="shared" si="16"/>
        <v>562.39350000000002</v>
      </c>
      <c r="T24" s="34">
        <f t="shared" si="5"/>
        <v>61.860141886190767</v>
      </c>
      <c r="U24" s="21">
        <v>18</v>
      </c>
      <c r="V24" s="22" t="s">
        <v>69</v>
      </c>
      <c r="W24" s="23">
        <v>802.89020000000005</v>
      </c>
      <c r="X24" s="23">
        <v>658.35479999999995</v>
      </c>
      <c r="Y24" s="23">
        <f t="shared" si="6"/>
        <v>81.998111323316678</v>
      </c>
      <c r="Z24" s="23">
        <v>49.536099999999998</v>
      </c>
      <c r="AA24" s="23">
        <v>6.2412000000000001</v>
      </c>
      <c r="AB24" s="23">
        <f t="shared" si="7"/>
        <v>12.599296270800489</v>
      </c>
      <c r="AC24" s="23">
        <v>66.456000000000003</v>
      </c>
      <c r="AD24" s="23">
        <v>49.573700000000002</v>
      </c>
      <c r="AE24" s="23">
        <f t="shared" si="8"/>
        <v>74.59627422655592</v>
      </c>
      <c r="AF24" s="23">
        <v>67.129800000000003</v>
      </c>
      <c r="AG24" s="23">
        <v>44.021599999999999</v>
      </c>
      <c r="AH24" s="23">
        <f t="shared" si="9"/>
        <v>65.57683770843947</v>
      </c>
      <c r="AI24" s="23">
        <f t="shared" si="10"/>
        <v>1895.1492000000001</v>
      </c>
      <c r="AJ24" s="23">
        <f t="shared" si="11"/>
        <v>1320.5847999999999</v>
      </c>
      <c r="AK24" s="24">
        <f t="shared" si="12"/>
        <v>69.682365905544529</v>
      </c>
    </row>
    <row r="25" spans="1:37" ht="49.5" customHeight="1">
      <c r="A25" s="33">
        <v>19</v>
      </c>
      <c r="B25" s="29" t="s">
        <v>68</v>
      </c>
      <c r="C25" s="30">
        <v>1110.32</v>
      </c>
      <c r="D25" s="30">
        <v>1140.1771000000001</v>
      </c>
      <c r="E25" s="30">
        <f t="shared" si="0"/>
        <v>102.6890536061676</v>
      </c>
      <c r="F25" s="30">
        <v>228.55690000000001</v>
      </c>
      <c r="G25" s="30">
        <v>472.44630000000001</v>
      </c>
      <c r="H25" s="30">
        <f t="shared" si="1"/>
        <v>206.70839515236685</v>
      </c>
      <c r="I25" s="30">
        <v>185.7396</v>
      </c>
      <c r="J25" s="30">
        <v>365.96960000000001</v>
      </c>
      <c r="K25" s="30">
        <f t="shared" si="2"/>
        <v>197.03369663765832</v>
      </c>
      <c r="L25" s="30">
        <f t="shared" si="13"/>
        <v>1524.6165000000001</v>
      </c>
      <c r="M25" s="30">
        <f t="shared" si="14"/>
        <v>1978.5930000000003</v>
      </c>
      <c r="N25" s="30">
        <f t="shared" si="3"/>
        <v>129.77643886183839</v>
      </c>
      <c r="O25" s="30">
        <v>111.45350000000001</v>
      </c>
      <c r="P25" s="30">
        <v>261.56099999999998</v>
      </c>
      <c r="Q25" s="30">
        <f t="shared" si="4"/>
        <v>234.6817282543841</v>
      </c>
      <c r="R25" s="30">
        <f t="shared" si="15"/>
        <v>1636.0700000000002</v>
      </c>
      <c r="S25" s="30">
        <f t="shared" si="16"/>
        <v>2240.1540000000005</v>
      </c>
      <c r="T25" s="34">
        <f t="shared" si="5"/>
        <v>136.92287004834759</v>
      </c>
      <c r="U25" s="21">
        <v>19</v>
      </c>
      <c r="V25" s="22" t="s">
        <v>68</v>
      </c>
      <c r="W25" s="23">
        <v>2090</v>
      </c>
      <c r="X25" s="23">
        <v>3616.2256000000002</v>
      </c>
      <c r="Y25" s="23">
        <f t="shared" si="6"/>
        <v>173.02514832535886</v>
      </c>
      <c r="Z25" s="23">
        <v>84.06</v>
      </c>
      <c r="AA25" s="23">
        <v>80.517799999999994</v>
      </c>
      <c r="AB25" s="23">
        <f t="shared" si="7"/>
        <v>95.786105162978814</v>
      </c>
      <c r="AC25" s="23">
        <v>146.62799999999999</v>
      </c>
      <c r="AD25" s="23">
        <v>743.39769999999999</v>
      </c>
      <c r="AE25" s="23">
        <f t="shared" si="8"/>
        <v>506.99573069263721</v>
      </c>
      <c r="AF25" s="23">
        <v>2047.57</v>
      </c>
      <c r="AG25" s="23">
        <v>567.46759999999995</v>
      </c>
      <c r="AH25" s="23">
        <f t="shared" si="9"/>
        <v>27.714197805203238</v>
      </c>
      <c r="AI25" s="23">
        <f t="shared" si="10"/>
        <v>6004.3280000000004</v>
      </c>
      <c r="AJ25" s="23">
        <f t="shared" si="11"/>
        <v>7247.7626999999993</v>
      </c>
      <c r="AK25" s="24">
        <f t="shared" si="12"/>
        <v>120.70897359371438</v>
      </c>
    </row>
    <row r="26" spans="1:37" ht="49.5" customHeight="1">
      <c r="A26" s="33">
        <v>20</v>
      </c>
      <c r="B26" s="29" t="s">
        <v>67</v>
      </c>
      <c r="C26" s="30">
        <v>421.5813</v>
      </c>
      <c r="D26" s="30">
        <v>350.70530000000002</v>
      </c>
      <c r="E26" s="30">
        <f t="shared" si="0"/>
        <v>83.188058863142174</v>
      </c>
      <c r="F26" s="30">
        <v>124.9812</v>
      </c>
      <c r="G26" s="30">
        <v>41.073700000000002</v>
      </c>
      <c r="H26" s="30">
        <f t="shared" si="1"/>
        <v>32.863902730970743</v>
      </c>
      <c r="I26" s="30">
        <v>67.676299999999998</v>
      </c>
      <c r="J26" s="30">
        <v>32.166600000000003</v>
      </c>
      <c r="K26" s="30">
        <f t="shared" si="2"/>
        <v>47.530080692945695</v>
      </c>
      <c r="L26" s="30">
        <f t="shared" si="13"/>
        <v>614.23879999999997</v>
      </c>
      <c r="M26" s="30">
        <f t="shared" si="14"/>
        <v>423.94560000000001</v>
      </c>
      <c r="N26" s="30">
        <f t="shared" si="3"/>
        <v>69.019671176747551</v>
      </c>
      <c r="O26" s="30">
        <v>0</v>
      </c>
      <c r="P26" s="30">
        <v>7.5197000000000003</v>
      </c>
      <c r="Q26" s="30" t="e">
        <f t="shared" si="4"/>
        <v>#DIV/0!</v>
      </c>
      <c r="R26" s="30">
        <f t="shared" si="15"/>
        <v>614.23879999999997</v>
      </c>
      <c r="S26" s="30">
        <f t="shared" si="16"/>
        <v>431.46530000000001</v>
      </c>
      <c r="T26" s="34">
        <f t="shared" si="5"/>
        <v>70.243901883111263</v>
      </c>
      <c r="U26" s="21">
        <v>20</v>
      </c>
      <c r="V26" s="22" t="s">
        <v>67</v>
      </c>
      <c r="W26" s="23">
        <v>136.61000000000001</v>
      </c>
      <c r="X26" s="23">
        <v>268.79860000000002</v>
      </c>
      <c r="Y26" s="23">
        <f t="shared" si="6"/>
        <v>196.76348729961205</v>
      </c>
      <c r="Z26" s="23">
        <v>21.190100000000001</v>
      </c>
      <c r="AA26" s="23">
        <v>6.4702999999999999</v>
      </c>
      <c r="AB26" s="23">
        <f t="shared" si="7"/>
        <v>30.534542073892997</v>
      </c>
      <c r="AC26" s="23">
        <v>40.520000000000003</v>
      </c>
      <c r="AD26" s="23">
        <v>47.359699999999997</v>
      </c>
      <c r="AE26" s="23">
        <f t="shared" si="8"/>
        <v>116.87981243830205</v>
      </c>
      <c r="AF26" s="23">
        <v>58.439599999999999</v>
      </c>
      <c r="AG26" s="23">
        <v>11.706099999999999</v>
      </c>
      <c r="AH26" s="23">
        <f t="shared" si="9"/>
        <v>20.031109042498578</v>
      </c>
      <c r="AI26" s="23">
        <f t="shared" si="10"/>
        <v>870.99850000000004</v>
      </c>
      <c r="AJ26" s="23">
        <f t="shared" si="11"/>
        <v>765.8</v>
      </c>
      <c r="AK26" s="24">
        <f t="shared" si="12"/>
        <v>87.922080233203602</v>
      </c>
    </row>
    <row r="27" spans="1:37" ht="49.5" customHeight="1">
      <c r="A27" s="33">
        <v>21</v>
      </c>
      <c r="B27" s="29" t="s">
        <v>66</v>
      </c>
      <c r="C27" s="30">
        <v>179.81219999999999</v>
      </c>
      <c r="D27" s="30">
        <v>108.83540000000001</v>
      </c>
      <c r="E27" s="30">
        <f t="shared" si="0"/>
        <v>60.527261220317655</v>
      </c>
      <c r="F27" s="30">
        <v>98.727699999999999</v>
      </c>
      <c r="G27" s="30">
        <v>4.2157999999999998</v>
      </c>
      <c r="H27" s="30">
        <f t="shared" si="1"/>
        <v>4.2701288493502831</v>
      </c>
      <c r="I27" s="30">
        <v>35.641199999999998</v>
      </c>
      <c r="J27" s="30">
        <v>7.2815000000000003</v>
      </c>
      <c r="K27" s="30">
        <f t="shared" si="2"/>
        <v>20.430007968306345</v>
      </c>
      <c r="L27" s="30">
        <f t="shared" si="13"/>
        <v>314.18110000000001</v>
      </c>
      <c r="M27" s="30">
        <f t="shared" si="14"/>
        <v>120.3327</v>
      </c>
      <c r="N27" s="30">
        <f t="shared" si="3"/>
        <v>38.300426091830474</v>
      </c>
      <c r="O27" s="30">
        <v>0</v>
      </c>
      <c r="P27" s="30">
        <v>2.6924000000000001</v>
      </c>
      <c r="Q27" s="30" t="e">
        <f t="shared" si="4"/>
        <v>#DIV/0!</v>
      </c>
      <c r="R27" s="30">
        <f t="shared" si="15"/>
        <v>314.18110000000001</v>
      </c>
      <c r="S27" s="30">
        <f t="shared" si="16"/>
        <v>123.02510000000001</v>
      </c>
      <c r="T27" s="34">
        <f t="shared" si="5"/>
        <v>39.157384069251776</v>
      </c>
      <c r="U27" s="21">
        <v>21</v>
      </c>
      <c r="V27" s="22" t="s">
        <v>66</v>
      </c>
      <c r="W27" s="23">
        <v>14.520300000000001</v>
      </c>
      <c r="X27" s="23">
        <v>28.0246</v>
      </c>
      <c r="Y27" s="23">
        <f t="shared" si="6"/>
        <v>193.00289938913107</v>
      </c>
      <c r="Z27" s="23">
        <v>5.5</v>
      </c>
      <c r="AA27" s="23">
        <v>0.69179999999999997</v>
      </c>
      <c r="AB27" s="23">
        <f t="shared" si="7"/>
        <v>12.578181818181818</v>
      </c>
      <c r="AC27" s="23">
        <v>12.75</v>
      </c>
      <c r="AD27" s="23">
        <v>8.5797000000000008</v>
      </c>
      <c r="AE27" s="23">
        <f t="shared" si="8"/>
        <v>67.291764705882358</v>
      </c>
      <c r="AF27" s="23">
        <v>54.437199999999997</v>
      </c>
      <c r="AG27" s="23">
        <v>2.5280999999999998</v>
      </c>
      <c r="AH27" s="23">
        <f t="shared" si="9"/>
        <v>4.6440669248234663</v>
      </c>
      <c r="AI27" s="23">
        <f t="shared" si="10"/>
        <v>401.38860000000005</v>
      </c>
      <c r="AJ27" s="23">
        <f t="shared" si="11"/>
        <v>162.8493</v>
      </c>
      <c r="AK27" s="24">
        <f t="shared" si="12"/>
        <v>40.571481103349718</v>
      </c>
    </row>
    <row r="28" spans="1:37" ht="49.5" customHeight="1">
      <c r="A28" s="33">
        <v>22</v>
      </c>
      <c r="B28" s="29" t="s">
        <v>65</v>
      </c>
      <c r="C28" s="30">
        <v>887.58690000000001</v>
      </c>
      <c r="D28" s="30">
        <v>444.39749999999998</v>
      </c>
      <c r="E28" s="30">
        <f t="shared" si="0"/>
        <v>50.068055308161938</v>
      </c>
      <c r="F28" s="30">
        <v>250.0052</v>
      </c>
      <c r="G28" s="30">
        <v>40.569200000000002</v>
      </c>
      <c r="H28" s="30">
        <f t="shared" si="1"/>
        <v>16.2273424712766</v>
      </c>
      <c r="I28" s="30">
        <v>0</v>
      </c>
      <c r="J28" s="30">
        <v>36.023299999999999</v>
      </c>
      <c r="K28" s="30" t="e">
        <f t="shared" si="2"/>
        <v>#DIV/0!</v>
      </c>
      <c r="L28" s="30">
        <f t="shared" si="13"/>
        <v>1137.5921000000001</v>
      </c>
      <c r="M28" s="30">
        <f t="shared" si="14"/>
        <v>520.99</v>
      </c>
      <c r="N28" s="30">
        <f t="shared" si="3"/>
        <v>45.797610584672661</v>
      </c>
      <c r="O28" s="30">
        <v>0</v>
      </c>
      <c r="P28" s="30">
        <v>5.8032000000000004</v>
      </c>
      <c r="Q28" s="30" t="e">
        <f t="shared" si="4"/>
        <v>#DIV/0!</v>
      </c>
      <c r="R28" s="30">
        <f t="shared" si="15"/>
        <v>1137.5921000000001</v>
      </c>
      <c r="S28" s="30">
        <f t="shared" si="16"/>
        <v>526.79319999999996</v>
      </c>
      <c r="T28" s="34">
        <f t="shared" si="5"/>
        <v>46.307740709521447</v>
      </c>
      <c r="U28" s="21">
        <v>22</v>
      </c>
      <c r="V28" s="22" t="s">
        <v>65</v>
      </c>
      <c r="W28" s="23">
        <v>212.96279999999999</v>
      </c>
      <c r="X28" s="23">
        <v>340.95479999999998</v>
      </c>
      <c r="Y28" s="23">
        <f t="shared" si="6"/>
        <v>160.10063729440071</v>
      </c>
      <c r="Z28" s="23">
        <v>152.11199999999999</v>
      </c>
      <c r="AA28" s="23">
        <v>7.1726999999999999</v>
      </c>
      <c r="AB28" s="23">
        <f t="shared" si="7"/>
        <v>4.7154070684758596</v>
      </c>
      <c r="AC28" s="23">
        <v>253.512</v>
      </c>
      <c r="AD28" s="23">
        <v>64.0501</v>
      </c>
      <c r="AE28" s="23">
        <f t="shared" si="8"/>
        <v>25.265115655274702</v>
      </c>
      <c r="AF28" s="23">
        <v>1</v>
      </c>
      <c r="AG28" s="23">
        <v>51.487099999999998</v>
      </c>
      <c r="AH28" s="23">
        <f t="shared" si="9"/>
        <v>5148.71</v>
      </c>
      <c r="AI28" s="23">
        <f t="shared" si="10"/>
        <v>1757.1789000000001</v>
      </c>
      <c r="AJ28" s="23">
        <f t="shared" si="11"/>
        <v>990.45789999999988</v>
      </c>
      <c r="AK28" s="24">
        <f t="shared" si="12"/>
        <v>56.366366566318305</v>
      </c>
    </row>
    <row r="29" spans="1:37" ht="49.5" customHeight="1">
      <c r="A29" s="33">
        <v>23</v>
      </c>
      <c r="B29" s="29" t="s">
        <v>64</v>
      </c>
      <c r="C29" s="30">
        <v>295</v>
      </c>
      <c r="D29" s="30">
        <v>291.03960000000001</v>
      </c>
      <c r="E29" s="30">
        <f t="shared" si="0"/>
        <v>98.657491525423737</v>
      </c>
      <c r="F29" s="30">
        <v>85</v>
      </c>
      <c r="G29" s="30">
        <v>11.6328</v>
      </c>
      <c r="H29" s="30">
        <f t="shared" si="1"/>
        <v>13.68564705882353</v>
      </c>
      <c r="I29" s="30">
        <v>80</v>
      </c>
      <c r="J29" s="30">
        <v>28.088699999999999</v>
      </c>
      <c r="K29" s="30">
        <f t="shared" si="2"/>
        <v>35.110875</v>
      </c>
      <c r="L29" s="30">
        <f t="shared" si="13"/>
        <v>460</v>
      </c>
      <c r="M29" s="30">
        <f t="shared" si="14"/>
        <v>330.7611</v>
      </c>
      <c r="N29" s="30">
        <f t="shared" si="3"/>
        <v>71.90458695652174</v>
      </c>
      <c r="O29" s="30">
        <v>122.4735</v>
      </c>
      <c r="P29" s="30">
        <v>2.0087000000000002</v>
      </c>
      <c r="Q29" s="30">
        <f t="shared" si="4"/>
        <v>1.6401099013255931</v>
      </c>
      <c r="R29" s="30">
        <f t="shared" si="15"/>
        <v>582.47350000000006</v>
      </c>
      <c r="S29" s="30">
        <f t="shared" si="16"/>
        <v>332.76979999999998</v>
      </c>
      <c r="T29" s="34">
        <f t="shared" si="5"/>
        <v>57.130461729160196</v>
      </c>
      <c r="U29" s="21">
        <v>23</v>
      </c>
      <c r="V29" s="22" t="s">
        <v>64</v>
      </c>
      <c r="W29" s="23">
        <v>248.34110000000001</v>
      </c>
      <c r="X29" s="23">
        <v>69.516499999999994</v>
      </c>
      <c r="Y29" s="23">
        <f t="shared" si="6"/>
        <v>27.992346011191859</v>
      </c>
      <c r="Z29" s="23">
        <v>6.1319999999999997</v>
      </c>
      <c r="AA29" s="23">
        <v>0.48720000000000002</v>
      </c>
      <c r="AB29" s="23">
        <f t="shared" si="7"/>
        <v>7.9452054794520555</v>
      </c>
      <c r="AC29" s="23">
        <v>15.756</v>
      </c>
      <c r="AD29" s="23">
        <v>10.857900000000001</v>
      </c>
      <c r="AE29" s="23">
        <f t="shared" si="8"/>
        <v>68.91279512566642</v>
      </c>
      <c r="AF29" s="23">
        <v>1</v>
      </c>
      <c r="AG29" s="23">
        <v>2.6259999999999999</v>
      </c>
      <c r="AH29" s="23">
        <f t="shared" si="9"/>
        <v>262.59999999999997</v>
      </c>
      <c r="AI29" s="23">
        <f t="shared" si="10"/>
        <v>853.70259999999996</v>
      </c>
      <c r="AJ29" s="23">
        <f t="shared" si="11"/>
        <v>416.25739999999996</v>
      </c>
      <c r="AK29" s="24">
        <f t="shared" si="12"/>
        <v>48.75906433926756</v>
      </c>
    </row>
    <row r="30" spans="1:37" ht="49.5" customHeight="1">
      <c r="A30" s="33">
        <v>24</v>
      </c>
      <c r="B30" s="29" t="s">
        <v>63</v>
      </c>
      <c r="C30" s="30">
        <v>657.86</v>
      </c>
      <c r="D30" s="30">
        <v>488.44400000000002</v>
      </c>
      <c r="E30" s="30">
        <f t="shared" si="0"/>
        <v>74.247408263156302</v>
      </c>
      <c r="F30" s="30">
        <v>130.26230000000001</v>
      </c>
      <c r="G30" s="30">
        <v>54.018599999999999</v>
      </c>
      <c r="H30" s="30">
        <f t="shared" si="1"/>
        <v>41.469097352035085</v>
      </c>
      <c r="I30" s="30">
        <v>137.8777</v>
      </c>
      <c r="J30" s="30">
        <v>58.3352</v>
      </c>
      <c r="K30" s="30">
        <f t="shared" si="2"/>
        <v>42.309379979503575</v>
      </c>
      <c r="L30" s="30">
        <f t="shared" si="13"/>
        <v>926</v>
      </c>
      <c r="M30" s="30">
        <f t="shared" si="14"/>
        <v>600.79780000000005</v>
      </c>
      <c r="N30" s="30">
        <f t="shared" si="3"/>
        <v>64.880971922246218</v>
      </c>
      <c r="O30" s="30">
        <v>0</v>
      </c>
      <c r="P30" s="30">
        <v>3.2115999999999998</v>
      </c>
      <c r="Q30" s="30" t="e">
        <f t="shared" si="4"/>
        <v>#DIV/0!</v>
      </c>
      <c r="R30" s="30">
        <f t="shared" si="15"/>
        <v>926</v>
      </c>
      <c r="S30" s="30">
        <f t="shared" si="16"/>
        <v>604.00940000000003</v>
      </c>
      <c r="T30" s="34">
        <f t="shared" si="5"/>
        <v>65.227796976241905</v>
      </c>
      <c r="U30" s="21">
        <v>24</v>
      </c>
      <c r="V30" s="22" t="s">
        <v>63</v>
      </c>
      <c r="W30" s="23">
        <v>154.16999999999999</v>
      </c>
      <c r="X30" s="23">
        <v>113.9692</v>
      </c>
      <c r="Y30" s="23">
        <f t="shared" si="6"/>
        <v>73.924369202828061</v>
      </c>
      <c r="Z30" s="23">
        <v>46.445999999999998</v>
      </c>
      <c r="AA30" s="23">
        <v>5.1516999999999999</v>
      </c>
      <c r="AB30" s="23">
        <f t="shared" si="7"/>
        <v>11.091805537613574</v>
      </c>
      <c r="AC30" s="23">
        <v>87.866</v>
      </c>
      <c r="AD30" s="23">
        <v>47.3444</v>
      </c>
      <c r="AE30" s="23">
        <f t="shared" si="8"/>
        <v>53.882502902146456</v>
      </c>
      <c r="AF30" s="23">
        <v>4.5179999999999998</v>
      </c>
      <c r="AG30" s="23">
        <v>153.6584</v>
      </c>
      <c r="AH30" s="23">
        <f t="shared" si="9"/>
        <v>3401.0270030987167</v>
      </c>
      <c r="AI30" s="23">
        <f t="shared" si="10"/>
        <v>1219</v>
      </c>
      <c r="AJ30" s="23">
        <f t="shared" si="11"/>
        <v>924.13310000000001</v>
      </c>
      <c r="AK30" s="24">
        <f t="shared" si="12"/>
        <v>75.810754716981137</v>
      </c>
    </row>
    <row r="31" spans="1:37" ht="49.5" customHeight="1">
      <c r="A31" s="33">
        <v>25</v>
      </c>
      <c r="B31" s="29" t="s">
        <v>62</v>
      </c>
      <c r="C31" s="30">
        <v>208.2</v>
      </c>
      <c r="D31" s="30">
        <v>111.9705</v>
      </c>
      <c r="E31" s="30">
        <f t="shared" si="0"/>
        <v>53.78025936599424</v>
      </c>
      <c r="F31" s="30">
        <v>89.389799999999994</v>
      </c>
      <c r="G31" s="30">
        <v>4.1064999999999996</v>
      </c>
      <c r="H31" s="30">
        <f t="shared" si="1"/>
        <v>4.5939245864740723</v>
      </c>
      <c r="I31" s="30">
        <v>68.110200000000006</v>
      </c>
      <c r="J31" s="30">
        <v>11.7018</v>
      </c>
      <c r="K31" s="30">
        <f t="shared" si="2"/>
        <v>17.180686593197496</v>
      </c>
      <c r="L31" s="30">
        <f t="shared" si="13"/>
        <v>365.7</v>
      </c>
      <c r="M31" s="30">
        <f t="shared" si="14"/>
        <v>127.7788</v>
      </c>
      <c r="N31" s="30">
        <f t="shared" si="3"/>
        <v>34.940880503144655</v>
      </c>
      <c r="O31" s="30">
        <v>0</v>
      </c>
      <c r="P31" s="30">
        <v>2.9171</v>
      </c>
      <c r="Q31" s="30" t="e">
        <f t="shared" si="4"/>
        <v>#DIV/0!</v>
      </c>
      <c r="R31" s="30">
        <f t="shared" si="15"/>
        <v>365.7</v>
      </c>
      <c r="S31" s="30">
        <f t="shared" si="16"/>
        <v>130.69589999999999</v>
      </c>
      <c r="T31" s="34">
        <f t="shared" si="5"/>
        <v>35.738556193601312</v>
      </c>
      <c r="U31" s="21">
        <v>25</v>
      </c>
      <c r="V31" s="22" t="s">
        <v>62</v>
      </c>
      <c r="W31" s="23">
        <v>43.74</v>
      </c>
      <c r="X31" s="23">
        <v>76.108800000000002</v>
      </c>
      <c r="Y31" s="23">
        <f t="shared" si="6"/>
        <v>174.00274348422496</v>
      </c>
      <c r="Z31" s="23">
        <v>11.29</v>
      </c>
      <c r="AA31" s="23">
        <v>0.73650000000000004</v>
      </c>
      <c r="AB31" s="23">
        <f t="shared" si="7"/>
        <v>6.5234720992028361</v>
      </c>
      <c r="AC31" s="23">
        <v>22.58</v>
      </c>
      <c r="AD31" s="23">
        <v>11.9985</v>
      </c>
      <c r="AE31" s="23">
        <f t="shared" si="8"/>
        <v>53.137732506643054</v>
      </c>
      <c r="AF31" s="23">
        <v>0.5</v>
      </c>
      <c r="AG31" s="23">
        <v>4.8459000000000003</v>
      </c>
      <c r="AH31" s="23">
        <f t="shared" si="9"/>
        <v>969.18000000000006</v>
      </c>
      <c r="AI31" s="23">
        <f t="shared" si="10"/>
        <v>443.81</v>
      </c>
      <c r="AJ31" s="23">
        <f t="shared" si="11"/>
        <v>224.38560000000001</v>
      </c>
      <c r="AK31" s="24">
        <f t="shared" si="12"/>
        <v>50.55893287668146</v>
      </c>
    </row>
    <row r="32" spans="1:37" ht="49.5" customHeight="1">
      <c r="A32" s="33">
        <v>26</v>
      </c>
      <c r="B32" s="29" t="s">
        <v>61</v>
      </c>
      <c r="C32" s="30">
        <v>773.41809999999998</v>
      </c>
      <c r="D32" s="30">
        <v>491.09809999999999</v>
      </c>
      <c r="E32" s="30">
        <f t="shared" si="0"/>
        <v>63.497104606163212</v>
      </c>
      <c r="F32" s="30">
        <v>162.46350000000001</v>
      </c>
      <c r="G32" s="30">
        <v>72.604399999999998</v>
      </c>
      <c r="H32" s="30">
        <f t="shared" si="1"/>
        <v>44.689668756366814</v>
      </c>
      <c r="I32" s="30">
        <v>133.745</v>
      </c>
      <c r="J32" s="30">
        <v>68.977999999999994</v>
      </c>
      <c r="K32" s="30">
        <f t="shared" si="2"/>
        <v>51.574264458484421</v>
      </c>
      <c r="L32" s="30">
        <f t="shared" si="13"/>
        <v>1069.6266000000001</v>
      </c>
      <c r="M32" s="30">
        <f t="shared" si="14"/>
        <v>632.68049999999994</v>
      </c>
      <c r="N32" s="30">
        <f t="shared" si="3"/>
        <v>59.149660264619442</v>
      </c>
      <c r="O32" s="30">
        <v>29.133400000000002</v>
      </c>
      <c r="P32" s="30">
        <v>21.6569</v>
      </c>
      <c r="Q32" s="30">
        <f t="shared" si="4"/>
        <v>74.337015247104702</v>
      </c>
      <c r="R32" s="30">
        <f t="shared" si="15"/>
        <v>1098.76</v>
      </c>
      <c r="S32" s="30">
        <f t="shared" si="16"/>
        <v>654.33739999999989</v>
      </c>
      <c r="T32" s="34">
        <f t="shared" si="5"/>
        <v>59.552349921729942</v>
      </c>
      <c r="U32" s="21">
        <v>26</v>
      </c>
      <c r="V32" s="22" t="s">
        <v>61</v>
      </c>
      <c r="W32" s="23">
        <v>324.20350000000002</v>
      </c>
      <c r="X32" s="23">
        <v>281.19799999999998</v>
      </c>
      <c r="Y32" s="23">
        <f t="shared" si="6"/>
        <v>86.735029078958121</v>
      </c>
      <c r="Z32" s="23">
        <v>134.21</v>
      </c>
      <c r="AA32" s="23">
        <v>6.3933</v>
      </c>
      <c r="AB32" s="23">
        <f t="shared" si="7"/>
        <v>4.7636539751136278</v>
      </c>
      <c r="AC32" s="23">
        <v>222.2765</v>
      </c>
      <c r="AD32" s="23">
        <v>68.115499999999997</v>
      </c>
      <c r="AE32" s="23">
        <f t="shared" si="8"/>
        <v>30.644490083297153</v>
      </c>
      <c r="AF32" s="23">
        <v>0.5</v>
      </c>
      <c r="AG32" s="23">
        <v>262.57389999999998</v>
      </c>
      <c r="AH32" s="23">
        <f t="shared" si="9"/>
        <v>52514.78</v>
      </c>
      <c r="AI32" s="23">
        <f t="shared" si="10"/>
        <v>1779.95</v>
      </c>
      <c r="AJ32" s="23">
        <f t="shared" si="11"/>
        <v>1272.6180999999997</v>
      </c>
      <c r="AK32" s="24">
        <f t="shared" si="12"/>
        <v>71.497407230540162</v>
      </c>
    </row>
    <row r="33" spans="1:37" ht="49.5" customHeight="1">
      <c r="A33" s="33">
        <v>27</v>
      </c>
      <c r="B33" s="29" t="s">
        <v>60</v>
      </c>
      <c r="C33" s="30">
        <v>277.74259999999998</v>
      </c>
      <c r="D33" s="30">
        <v>226.00479999999999</v>
      </c>
      <c r="E33" s="30">
        <f t="shared" si="0"/>
        <v>81.372032954253328</v>
      </c>
      <c r="F33" s="30">
        <v>58.794499999999999</v>
      </c>
      <c r="G33" s="30">
        <v>23.462299999999999</v>
      </c>
      <c r="H33" s="30">
        <f t="shared" si="1"/>
        <v>39.905603415285441</v>
      </c>
      <c r="I33" s="30">
        <v>14.482900000000001</v>
      </c>
      <c r="J33" s="30">
        <v>23.235700000000001</v>
      </c>
      <c r="K33" s="30">
        <f t="shared" si="2"/>
        <v>160.43541003528298</v>
      </c>
      <c r="L33" s="30">
        <f t="shared" si="13"/>
        <v>351.02</v>
      </c>
      <c r="M33" s="30">
        <f t="shared" si="14"/>
        <v>272.70279999999997</v>
      </c>
      <c r="N33" s="30">
        <f t="shared" si="3"/>
        <v>77.688678707765931</v>
      </c>
      <c r="O33" s="30">
        <v>33.408999999999999</v>
      </c>
      <c r="P33" s="30">
        <v>27.928899999999999</v>
      </c>
      <c r="Q33" s="30">
        <f t="shared" si="4"/>
        <v>83.596934957646141</v>
      </c>
      <c r="R33" s="30">
        <f t="shared" si="15"/>
        <v>384.42899999999997</v>
      </c>
      <c r="S33" s="30">
        <f t="shared" si="16"/>
        <v>300.63169999999997</v>
      </c>
      <c r="T33" s="34">
        <f t="shared" si="5"/>
        <v>78.202138756441357</v>
      </c>
      <c r="U33" s="21">
        <v>27</v>
      </c>
      <c r="V33" s="22" t="s">
        <v>60</v>
      </c>
      <c r="W33" s="23">
        <v>62.649299999999997</v>
      </c>
      <c r="X33" s="23">
        <v>220.43629999999999</v>
      </c>
      <c r="Y33" s="23">
        <f t="shared" si="6"/>
        <v>351.85756265433133</v>
      </c>
      <c r="Z33" s="23">
        <v>13.03</v>
      </c>
      <c r="AA33" s="23">
        <v>3.6276999999999999</v>
      </c>
      <c r="AB33" s="23">
        <f t="shared" si="7"/>
        <v>27.841135840368381</v>
      </c>
      <c r="AC33" s="23">
        <v>15.624000000000001</v>
      </c>
      <c r="AD33" s="23">
        <v>40.900500000000001</v>
      </c>
      <c r="AE33" s="23">
        <f t="shared" si="8"/>
        <v>261.77995391705065</v>
      </c>
      <c r="AF33" s="23">
        <v>89.611699999999999</v>
      </c>
      <c r="AG33" s="23">
        <v>12.405799999999999</v>
      </c>
      <c r="AH33" s="23">
        <f t="shared" si="9"/>
        <v>13.843951180482012</v>
      </c>
      <c r="AI33" s="23">
        <f t="shared" si="10"/>
        <v>565.34399999999994</v>
      </c>
      <c r="AJ33" s="23">
        <f t="shared" si="11"/>
        <v>578.00199999999995</v>
      </c>
      <c r="AK33" s="24">
        <f t="shared" si="12"/>
        <v>102.238990773759</v>
      </c>
    </row>
    <row r="34" spans="1:37" ht="49.5" customHeight="1">
      <c r="A34" s="33">
        <v>28</v>
      </c>
      <c r="B34" s="29" t="s">
        <v>59</v>
      </c>
      <c r="C34" s="30">
        <v>626.57230000000004</v>
      </c>
      <c r="D34" s="30">
        <v>562.25070000000005</v>
      </c>
      <c r="E34" s="30">
        <f t="shared" si="0"/>
        <v>89.734369042487188</v>
      </c>
      <c r="F34" s="30">
        <v>89.206500000000005</v>
      </c>
      <c r="G34" s="30">
        <v>84.981399999999994</v>
      </c>
      <c r="H34" s="30">
        <f t="shared" si="1"/>
        <v>95.263685942167882</v>
      </c>
      <c r="I34" s="30">
        <v>67.010499999999993</v>
      </c>
      <c r="J34" s="30">
        <v>32.288899999999998</v>
      </c>
      <c r="K34" s="30">
        <f t="shared" si="2"/>
        <v>48.184836704695535</v>
      </c>
      <c r="L34" s="30">
        <f t="shared" si="13"/>
        <v>782.78930000000003</v>
      </c>
      <c r="M34" s="30">
        <f t="shared" si="14"/>
        <v>679.52100000000007</v>
      </c>
      <c r="N34" s="30">
        <f t="shared" si="3"/>
        <v>86.807650538912583</v>
      </c>
      <c r="O34" s="30">
        <v>24.3</v>
      </c>
      <c r="P34" s="30">
        <v>24.9346</v>
      </c>
      <c r="Q34" s="30">
        <f t="shared" si="4"/>
        <v>102.61152263374484</v>
      </c>
      <c r="R34" s="30">
        <f t="shared" si="15"/>
        <v>807.08929999999998</v>
      </c>
      <c r="S34" s="30">
        <f t="shared" si="16"/>
        <v>704.45560000000012</v>
      </c>
      <c r="T34" s="34">
        <f t="shared" si="5"/>
        <v>87.283476562011188</v>
      </c>
      <c r="U34" s="21">
        <v>28</v>
      </c>
      <c r="V34" s="22" t="s">
        <v>59</v>
      </c>
      <c r="W34" s="23">
        <v>563.76</v>
      </c>
      <c r="X34" s="23">
        <v>526.64589999999998</v>
      </c>
      <c r="Y34" s="23">
        <f t="shared" si="6"/>
        <v>93.416684404711219</v>
      </c>
      <c r="Z34" s="23">
        <v>21.1435</v>
      </c>
      <c r="AA34" s="23">
        <v>10.7921</v>
      </c>
      <c r="AB34" s="23">
        <f t="shared" si="7"/>
        <v>51.042164258519165</v>
      </c>
      <c r="AC34" s="23">
        <v>36.107999999999997</v>
      </c>
      <c r="AD34" s="23">
        <v>78.208299999999994</v>
      </c>
      <c r="AE34" s="23">
        <f t="shared" si="8"/>
        <v>216.59549130386617</v>
      </c>
      <c r="AF34" s="23">
        <v>375.87</v>
      </c>
      <c r="AG34" s="23">
        <v>38.318800000000003</v>
      </c>
      <c r="AH34" s="23">
        <f t="shared" si="9"/>
        <v>10.194694974326231</v>
      </c>
      <c r="AI34" s="23">
        <f t="shared" si="10"/>
        <v>1803.9707999999996</v>
      </c>
      <c r="AJ34" s="23">
        <f t="shared" si="11"/>
        <v>1358.4207000000001</v>
      </c>
      <c r="AK34" s="24">
        <f t="shared" si="12"/>
        <v>75.301701114009191</v>
      </c>
    </row>
    <row r="35" spans="1:37" ht="49.5" customHeight="1">
      <c r="A35" s="33">
        <v>29</v>
      </c>
      <c r="B35" s="29" t="s">
        <v>58</v>
      </c>
      <c r="C35" s="30">
        <v>281.59750000000003</v>
      </c>
      <c r="D35" s="30">
        <v>244.11760000000001</v>
      </c>
      <c r="E35" s="30">
        <f t="shared" si="0"/>
        <v>86.690258258684821</v>
      </c>
      <c r="F35" s="30">
        <v>76.094300000000004</v>
      </c>
      <c r="G35" s="30">
        <v>23.466100000000001</v>
      </c>
      <c r="H35" s="30">
        <f t="shared" si="1"/>
        <v>30.838183674729908</v>
      </c>
      <c r="I35" s="30">
        <v>50.0137</v>
      </c>
      <c r="J35" s="30">
        <v>16.1753</v>
      </c>
      <c r="K35" s="30">
        <f t="shared" si="2"/>
        <v>32.34173836368835</v>
      </c>
      <c r="L35" s="30">
        <f t="shared" si="13"/>
        <v>407.70550000000003</v>
      </c>
      <c r="M35" s="30">
        <f t="shared" si="14"/>
        <v>283.75900000000001</v>
      </c>
      <c r="N35" s="30">
        <f t="shared" si="3"/>
        <v>69.599012031969153</v>
      </c>
      <c r="O35" s="30">
        <v>0</v>
      </c>
      <c r="P35" s="30">
        <v>5.4737</v>
      </c>
      <c r="Q35" s="30" t="e">
        <f t="shared" si="4"/>
        <v>#DIV/0!</v>
      </c>
      <c r="R35" s="30">
        <f t="shared" si="15"/>
        <v>407.70550000000003</v>
      </c>
      <c r="S35" s="30">
        <f t="shared" si="16"/>
        <v>289.23270000000002</v>
      </c>
      <c r="T35" s="34">
        <f t="shared" si="5"/>
        <v>70.941574249059684</v>
      </c>
      <c r="U35" s="21">
        <v>29</v>
      </c>
      <c r="V35" s="22" t="s">
        <v>58</v>
      </c>
      <c r="W35" s="23">
        <v>77.250699999999995</v>
      </c>
      <c r="X35" s="23">
        <v>134.9324</v>
      </c>
      <c r="Y35" s="23">
        <f t="shared" si="6"/>
        <v>174.66819070895153</v>
      </c>
      <c r="Z35" s="23">
        <v>4.7759999999999998</v>
      </c>
      <c r="AA35" s="23">
        <v>1.5619000000000001</v>
      </c>
      <c r="AB35" s="23">
        <f t="shared" si="7"/>
        <v>32.70309882747069</v>
      </c>
      <c r="AC35" s="23">
        <v>9.5519999999999996</v>
      </c>
      <c r="AD35" s="23">
        <v>13.254099999999999</v>
      </c>
      <c r="AE35" s="23">
        <f t="shared" si="8"/>
        <v>138.75732830820772</v>
      </c>
      <c r="AF35" s="23">
        <v>35.915500000000002</v>
      </c>
      <c r="AG35" s="23">
        <v>9.1689000000000007</v>
      </c>
      <c r="AH35" s="23">
        <f t="shared" si="9"/>
        <v>25.529089111943314</v>
      </c>
      <c r="AI35" s="23">
        <f t="shared" si="10"/>
        <v>535.19970000000001</v>
      </c>
      <c r="AJ35" s="23">
        <f t="shared" si="11"/>
        <v>448.15000000000003</v>
      </c>
      <c r="AK35" s="24">
        <f t="shared" si="12"/>
        <v>83.735099253605711</v>
      </c>
    </row>
    <row r="36" spans="1:37" ht="49.5" customHeight="1">
      <c r="A36" s="33">
        <v>30</v>
      </c>
      <c r="B36" s="29" t="s">
        <v>57</v>
      </c>
      <c r="C36" s="30">
        <v>620.26080000000002</v>
      </c>
      <c r="D36" s="30">
        <v>605.36109999999996</v>
      </c>
      <c r="E36" s="30">
        <f t="shared" si="0"/>
        <v>97.597833040553255</v>
      </c>
      <c r="F36" s="30">
        <v>187.71</v>
      </c>
      <c r="G36" s="30">
        <v>54.3063</v>
      </c>
      <c r="H36" s="30">
        <f t="shared" si="1"/>
        <v>28.930957327792871</v>
      </c>
      <c r="I36" s="30">
        <v>152.78540000000001</v>
      </c>
      <c r="J36" s="30">
        <v>39.333199999999998</v>
      </c>
      <c r="K36" s="30">
        <f t="shared" si="2"/>
        <v>25.744082877028823</v>
      </c>
      <c r="L36" s="30">
        <f t="shared" si="13"/>
        <v>960.75620000000004</v>
      </c>
      <c r="M36" s="30">
        <f t="shared" si="14"/>
        <v>699.00059999999996</v>
      </c>
      <c r="N36" s="30">
        <f t="shared" si="3"/>
        <v>72.755252581247973</v>
      </c>
      <c r="O36" s="30">
        <v>0</v>
      </c>
      <c r="P36" s="30">
        <v>41.423400000000001</v>
      </c>
      <c r="Q36" s="30" t="e">
        <f t="shared" si="4"/>
        <v>#DIV/0!</v>
      </c>
      <c r="R36" s="30">
        <f t="shared" si="15"/>
        <v>960.75620000000004</v>
      </c>
      <c r="S36" s="30">
        <f t="shared" si="16"/>
        <v>740.42399999999998</v>
      </c>
      <c r="T36" s="34">
        <f t="shared" si="5"/>
        <v>77.066793844265575</v>
      </c>
      <c r="U36" s="21">
        <v>30</v>
      </c>
      <c r="V36" s="22" t="s">
        <v>57</v>
      </c>
      <c r="W36" s="23">
        <v>1938.5851</v>
      </c>
      <c r="X36" s="23">
        <v>1865.6133</v>
      </c>
      <c r="Y36" s="23">
        <f t="shared" si="6"/>
        <v>96.235821682525057</v>
      </c>
      <c r="Z36" s="23">
        <v>105.593</v>
      </c>
      <c r="AA36" s="23">
        <v>20.160299999999999</v>
      </c>
      <c r="AB36" s="23">
        <f t="shared" si="7"/>
        <v>19.09245878041158</v>
      </c>
      <c r="AC36" s="23">
        <v>211.1908</v>
      </c>
      <c r="AD36" s="23">
        <v>143.60220000000001</v>
      </c>
      <c r="AE36" s="23">
        <f t="shared" si="8"/>
        <v>67.996427874699094</v>
      </c>
      <c r="AF36" s="23">
        <v>10.0017</v>
      </c>
      <c r="AG36" s="23">
        <v>152.31950000000001</v>
      </c>
      <c r="AH36" s="23">
        <f t="shared" si="9"/>
        <v>1522.9361008628534</v>
      </c>
      <c r="AI36" s="23">
        <f t="shared" si="10"/>
        <v>3226.1267999999995</v>
      </c>
      <c r="AJ36" s="23">
        <f t="shared" si="11"/>
        <v>2922.1192999999998</v>
      </c>
      <c r="AK36" s="24">
        <f t="shared" si="12"/>
        <v>90.576703308747824</v>
      </c>
    </row>
    <row r="37" spans="1:37" s="11" customFormat="1" ht="49.5" customHeight="1" thickBot="1">
      <c r="A37" s="72" t="s">
        <v>41</v>
      </c>
      <c r="B37" s="73"/>
      <c r="C37" s="35">
        <f>SUM(C7:C36)</f>
        <v>18631.117000000002</v>
      </c>
      <c r="D37" s="35">
        <f t="shared" ref="D37:J37" si="17">SUM(D7:D36)</f>
        <v>15868.662999999999</v>
      </c>
      <c r="E37" s="36">
        <f t="shared" si="0"/>
        <v>85.172901871637634</v>
      </c>
      <c r="F37" s="35">
        <f t="shared" si="17"/>
        <v>3869.8742000000007</v>
      </c>
      <c r="G37" s="35">
        <f t="shared" si="17"/>
        <v>1915.3588999999997</v>
      </c>
      <c r="H37" s="36">
        <f t="shared" si="1"/>
        <v>49.494086913729632</v>
      </c>
      <c r="I37" s="35">
        <f t="shared" si="17"/>
        <v>3035.8874000000001</v>
      </c>
      <c r="J37" s="35">
        <f t="shared" si="17"/>
        <v>1491.7788000000005</v>
      </c>
      <c r="K37" s="36">
        <f t="shared" si="2"/>
        <v>49.138146559717612</v>
      </c>
      <c r="L37" s="36">
        <f>SUM(L7:L36)</f>
        <v>25536.878600000004</v>
      </c>
      <c r="M37" s="36">
        <f>SUM(M7:M36)</f>
        <v>19275.8007</v>
      </c>
      <c r="N37" s="36">
        <f t="shared" si="3"/>
        <v>75.482211439889895</v>
      </c>
      <c r="O37" s="36">
        <f>SUM(O7:O36)</f>
        <v>689.20859999999993</v>
      </c>
      <c r="P37" s="36">
        <f>SUM(P7:P36)</f>
        <v>2373.2104999999997</v>
      </c>
      <c r="Q37" s="36">
        <f t="shared" si="4"/>
        <v>344.3384920037272</v>
      </c>
      <c r="R37" s="36">
        <f>SUM(R7:R36)</f>
        <v>26226.087200000005</v>
      </c>
      <c r="S37" s="36">
        <f>SUM(S7:S36)</f>
        <v>21649.011199999997</v>
      </c>
      <c r="T37" s="37">
        <f t="shared" si="5"/>
        <v>82.547621514809862</v>
      </c>
      <c r="U37" s="76" t="s">
        <v>41</v>
      </c>
      <c r="V37" s="77"/>
      <c r="W37" s="25">
        <f>SUM(W7:W36)</f>
        <v>12003.292000000001</v>
      </c>
      <c r="X37" s="25">
        <f>SUM(X7:X36)</f>
        <v>15444.340499999998</v>
      </c>
      <c r="Y37" s="25">
        <f t="shared" si="6"/>
        <v>128.66753970494091</v>
      </c>
      <c r="Z37" s="25">
        <f>SUM(Z7:Z36)</f>
        <v>1200.4866999999999</v>
      </c>
      <c r="AA37" s="25">
        <f>SUM(AA7:AA36)</f>
        <v>272.79920000000004</v>
      </c>
      <c r="AB37" s="25">
        <f t="shared" si="7"/>
        <v>22.724050170651626</v>
      </c>
      <c r="AC37" s="25">
        <f>SUM(AC7:AC36)</f>
        <v>2665.5412999999999</v>
      </c>
      <c r="AD37" s="25">
        <f>SUM(AD7:AD36)</f>
        <v>2303.2600999999995</v>
      </c>
      <c r="AE37" s="25">
        <f t="shared" si="8"/>
        <v>86.408719309657656</v>
      </c>
      <c r="AF37" s="25">
        <f>SUM(AF7:AF36)</f>
        <v>5661.7204000000011</v>
      </c>
      <c r="AG37" s="25">
        <f>SUM(AG7:AG36)</f>
        <v>2301.3932000000004</v>
      </c>
      <c r="AH37" s="25">
        <f t="shared" si="9"/>
        <v>40.648301883646532</v>
      </c>
      <c r="AI37" s="25">
        <f t="shared" si="10"/>
        <v>47757.127600000007</v>
      </c>
      <c r="AJ37" s="25">
        <f t="shared" si="11"/>
        <v>41970.804199999999</v>
      </c>
      <c r="AK37" s="26">
        <f t="shared" si="12"/>
        <v>87.883853801961052</v>
      </c>
    </row>
  </sheetData>
  <mergeCells count="25">
    <mergeCell ref="S1:T1"/>
    <mergeCell ref="U37:V37"/>
    <mergeCell ref="U3:AK3"/>
    <mergeCell ref="A4:R4"/>
    <mergeCell ref="S4:T4"/>
    <mergeCell ref="U2:AK2"/>
    <mergeCell ref="U4:AI4"/>
    <mergeCell ref="AJ1:AK1"/>
    <mergeCell ref="A5:B5"/>
    <mergeCell ref="W5:Y5"/>
    <mergeCell ref="Z5:AB5"/>
    <mergeCell ref="AC5:AE5"/>
    <mergeCell ref="AF5:AH5"/>
    <mergeCell ref="AI5:AK5"/>
    <mergeCell ref="R5:T5"/>
    <mergeCell ref="O5:Q5"/>
    <mergeCell ref="AJ4:AK4"/>
    <mergeCell ref="U5:V5"/>
    <mergeCell ref="A2:T2"/>
    <mergeCell ref="A3:T3"/>
    <mergeCell ref="A37:B37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paperSize="9" scale="37" orientation="portrait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wise</vt:lpstr>
      <vt:lpstr>Dist wise</vt:lpstr>
      <vt:lpstr>'Bank 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Bibhu</dc:creator>
  <cp:lastModifiedBy>user</cp:lastModifiedBy>
  <cp:lastPrinted>2016-05-12T09:08:38Z</cp:lastPrinted>
  <dcterms:created xsi:type="dcterms:W3CDTF">2013-10-29T13:31:32Z</dcterms:created>
  <dcterms:modified xsi:type="dcterms:W3CDTF">2019-07-20T10:43:21Z</dcterms:modified>
</cp:coreProperties>
</file>