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950" activeTab="1"/>
  </bookViews>
  <sheets>
    <sheet name="DISTRICTS" sheetId="38" r:id="rId1"/>
    <sheet name="BANKS" sheetId="39" r:id="rId2"/>
  </sheets>
  <definedNames>
    <definedName name="_xlnm.Print_Area" localSheetId="1">BANKS!$A$1:$DC$48</definedName>
    <definedName name="_xlnm.Print_Area" localSheetId="0">DISTRICTS!$A$1:$DC$36</definedName>
    <definedName name="_xlnm.Print_Titles" localSheetId="1">BANKS!$A:$B</definedName>
    <definedName name="_xlnm.Print_Titles" localSheetId="0">DISTRICTS!$A:$B</definedName>
  </definedNames>
  <calcPr calcId="124519"/>
</workbook>
</file>

<file path=xl/calcChain.xml><?xml version="1.0" encoding="utf-8"?>
<calcChain xmlns="http://schemas.openxmlformats.org/spreadsheetml/2006/main">
  <c r="CZ47" i="39"/>
  <c r="CW47"/>
  <c r="CT47"/>
  <c r="CQ47"/>
  <c r="CN47"/>
  <c r="CK47"/>
  <c r="CG47"/>
  <c r="CF47"/>
  <c r="CE47"/>
  <c r="CB47"/>
  <c r="BY47"/>
  <c r="BV47"/>
  <c r="BS47"/>
  <c r="BP47"/>
  <c r="BM47"/>
  <c r="BJ47"/>
  <c r="BC47"/>
  <c r="BB47"/>
  <c r="BA47"/>
  <c r="AX47"/>
  <c r="AT47"/>
  <c r="AU47" s="1"/>
  <c r="AS47"/>
  <c r="AR47"/>
  <c r="AO47"/>
  <c r="AL47"/>
  <c r="AH47"/>
  <c r="AG47"/>
  <c r="AF47"/>
  <c r="AC47"/>
  <c r="Z47"/>
  <c r="W47"/>
  <c r="T47"/>
  <c r="Q47"/>
  <c r="N47"/>
  <c r="K47"/>
  <c r="H47"/>
  <c r="E47"/>
  <c r="CY45"/>
  <c r="CX45"/>
  <c r="CV45"/>
  <c r="CU45"/>
  <c r="CS45"/>
  <c r="CR45"/>
  <c r="CP45"/>
  <c r="CO45"/>
  <c r="CM45"/>
  <c r="CL45"/>
  <c r="CJ45"/>
  <c r="CI45"/>
  <c r="CD45"/>
  <c r="CC45"/>
  <c r="CA45"/>
  <c r="BZ45"/>
  <c r="BX45"/>
  <c r="BW45"/>
  <c r="BU45"/>
  <c r="BT45"/>
  <c r="BR45"/>
  <c r="BQ45"/>
  <c r="BO45"/>
  <c r="BN45"/>
  <c r="BL45"/>
  <c r="BK45"/>
  <c r="BM45" s="1"/>
  <c r="BI45"/>
  <c r="BH45"/>
  <c r="AZ45"/>
  <c r="AY45"/>
  <c r="AW45"/>
  <c r="AV45"/>
  <c r="AQ45"/>
  <c r="AP45"/>
  <c r="AN45"/>
  <c r="AM45"/>
  <c r="AK45"/>
  <c r="AJ45"/>
  <c r="AE45"/>
  <c r="AD45"/>
  <c r="AB45"/>
  <c r="AA45"/>
  <c r="Y45"/>
  <c r="X45"/>
  <c r="V45"/>
  <c r="U45"/>
  <c r="S45"/>
  <c r="R45"/>
  <c r="P45"/>
  <c r="O45"/>
  <c r="M45"/>
  <c r="L45"/>
  <c r="J45"/>
  <c r="I45"/>
  <c r="G45"/>
  <c r="F45"/>
  <c r="D45"/>
  <c r="E45" s="1"/>
  <c r="C45"/>
  <c r="CZ44"/>
  <c r="CW44"/>
  <c r="CT44"/>
  <c r="CQ44"/>
  <c r="CN44"/>
  <c r="CK44"/>
  <c r="CG44"/>
  <c r="CF44"/>
  <c r="CH44" s="1"/>
  <c r="CE44"/>
  <c r="CB44"/>
  <c r="BY44"/>
  <c r="BV44"/>
  <c r="BS44"/>
  <c r="BP44"/>
  <c r="BM44"/>
  <c r="BJ44"/>
  <c r="BC44"/>
  <c r="BB44"/>
  <c r="BA44"/>
  <c r="AX44"/>
  <c r="AT44"/>
  <c r="AS44"/>
  <c r="AR44"/>
  <c r="AO44"/>
  <c r="AL44"/>
  <c r="AH44"/>
  <c r="AI44" s="1"/>
  <c r="AG44"/>
  <c r="AF44"/>
  <c r="AC44"/>
  <c r="Z44"/>
  <c r="W44"/>
  <c r="T44"/>
  <c r="Q44"/>
  <c r="N44"/>
  <c r="K44"/>
  <c r="H44"/>
  <c r="E44"/>
  <c r="CZ43"/>
  <c r="CW43"/>
  <c r="CT43"/>
  <c r="CQ43"/>
  <c r="CN43"/>
  <c r="CK43"/>
  <c r="CG43"/>
  <c r="CF43"/>
  <c r="CE43"/>
  <c r="CB43"/>
  <c r="BY43"/>
  <c r="BV43"/>
  <c r="BS43"/>
  <c r="BP43"/>
  <c r="BM43"/>
  <c r="BJ43"/>
  <c r="BC43"/>
  <c r="BB43"/>
  <c r="BA43"/>
  <c r="AX43"/>
  <c r="AT43"/>
  <c r="AS43"/>
  <c r="AR43"/>
  <c r="AO43"/>
  <c r="AL43"/>
  <c r="AH43"/>
  <c r="AG43"/>
  <c r="AI43" s="1"/>
  <c r="AF43"/>
  <c r="AC43"/>
  <c r="Z43"/>
  <c r="W43"/>
  <c r="T43"/>
  <c r="Q43"/>
  <c r="N43"/>
  <c r="K43"/>
  <c r="H43"/>
  <c r="E43"/>
  <c r="CY42"/>
  <c r="CX42"/>
  <c r="CV42"/>
  <c r="CU42"/>
  <c r="CS42"/>
  <c r="CR42"/>
  <c r="CP42"/>
  <c r="CO42"/>
  <c r="CM42"/>
  <c r="CL42"/>
  <c r="CJ42"/>
  <c r="CI42"/>
  <c r="CD42"/>
  <c r="CC42"/>
  <c r="CA42"/>
  <c r="BZ42"/>
  <c r="BX42"/>
  <c r="BW42"/>
  <c r="BU42"/>
  <c r="BT42"/>
  <c r="BR42"/>
  <c r="BQ42"/>
  <c r="BO42"/>
  <c r="BP42" s="1"/>
  <c r="BN42"/>
  <c r="BL42"/>
  <c r="BK42"/>
  <c r="BI42"/>
  <c r="BH42"/>
  <c r="AZ42"/>
  <c r="AY42"/>
  <c r="AW42"/>
  <c r="AV42"/>
  <c r="AQ42"/>
  <c r="AR42" s="1"/>
  <c r="AP42"/>
  <c r="AN42"/>
  <c r="AM42"/>
  <c r="AK42"/>
  <c r="AJ42"/>
  <c r="AE42"/>
  <c r="AD42"/>
  <c r="AB42"/>
  <c r="AC42" s="1"/>
  <c r="AA42"/>
  <c r="Y42"/>
  <c r="X42"/>
  <c r="V42"/>
  <c r="W42" s="1"/>
  <c r="U42"/>
  <c r="S42"/>
  <c r="R42"/>
  <c r="P42"/>
  <c r="Q42" s="1"/>
  <c r="O42"/>
  <c r="M42"/>
  <c r="L42"/>
  <c r="J42"/>
  <c r="K42" s="1"/>
  <c r="I42"/>
  <c r="G42"/>
  <c r="H42" s="1"/>
  <c r="F42"/>
  <c r="D42"/>
  <c r="C42"/>
  <c r="CZ41"/>
  <c r="CW41"/>
  <c r="CT41"/>
  <c r="CQ41"/>
  <c r="CN41"/>
  <c r="CK41"/>
  <c r="CG41"/>
  <c r="CF41"/>
  <c r="CE41"/>
  <c r="CB41"/>
  <c r="BY41"/>
  <c r="BV41"/>
  <c r="BS41"/>
  <c r="BP41"/>
  <c r="BM41"/>
  <c r="BJ41"/>
  <c r="BC41"/>
  <c r="BB41"/>
  <c r="BA41"/>
  <c r="AX41"/>
  <c r="AT41"/>
  <c r="AS41"/>
  <c r="AR41"/>
  <c r="AO41"/>
  <c r="AL41"/>
  <c r="AH41"/>
  <c r="AG41"/>
  <c r="AF41"/>
  <c r="AC41"/>
  <c r="Z41"/>
  <c r="W41"/>
  <c r="T41"/>
  <c r="Q41"/>
  <c r="N41"/>
  <c r="K41"/>
  <c r="H41"/>
  <c r="E41"/>
  <c r="CZ40"/>
  <c r="CW40"/>
  <c r="CT40"/>
  <c r="CQ40"/>
  <c r="CN40"/>
  <c r="CK40"/>
  <c r="CG40"/>
  <c r="CF40"/>
  <c r="CE40"/>
  <c r="CB40"/>
  <c r="BY40"/>
  <c r="BV40"/>
  <c r="BS40"/>
  <c r="BP40"/>
  <c r="BM40"/>
  <c r="BJ40"/>
  <c r="BC40"/>
  <c r="BB40"/>
  <c r="BA40"/>
  <c r="AX40"/>
  <c r="AT40"/>
  <c r="AS40"/>
  <c r="AR40"/>
  <c r="AO40"/>
  <c r="AL40"/>
  <c r="AH40"/>
  <c r="AI40" s="1"/>
  <c r="AG40"/>
  <c r="AF40"/>
  <c r="AC40"/>
  <c r="Z40"/>
  <c r="W40"/>
  <c r="T40"/>
  <c r="Q40"/>
  <c r="N40"/>
  <c r="K40"/>
  <c r="H40"/>
  <c r="E40"/>
  <c r="CZ39"/>
  <c r="CW39"/>
  <c r="CT39"/>
  <c r="CQ39"/>
  <c r="CN39"/>
  <c r="CK39"/>
  <c r="CG39"/>
  <c r="CF39"/>
  <c r="CE39"/>
  <c r="CB39"/>
  <c r="BY39"/>
  <c r="BV39"/>
  <c r="BS39"/>
  <c r="BP39"/>
  <c r="BM39"/>
  <c r="BJ39"/>
  <c r="BC39"/>
  <c r="BD39" s="1"/>
  <c r="BB39"/>
  <c r="BA39"/>
  <c r="AX39"/>
  <c r="AU39"/>
  <c r="AT39"/>
  <c r="AS39"/>
  <c r="AR39"/>
  <c r="AO39"/>
  <c r="AL39"/>
  <c r="AH39"/>
  <c r="AG39"/>
  <c r="AF39"/>
  <c r="AC39"/>
  <c r="Z39"/>
  <c r="W39"/>
  <c r="T39"/>
  <c r="Q39"/>
  <c r="N39"/>
  <c r="K39"/>
  <c r="H39"/>
  <c r="E39"/>
  <c r="CZ38"/>
  <c r="CW38"/>
  <c r="CT38"/>
  <c r="CQ38"/>
  <c r="CN38"/>
  <c r="CK38"/>
  <c r="CH38"/>
  <c r="CG38"/>
  <c r="CF38"/>
  <c r="CE38"/>
  <c r="CB38"/>
  <c r="BY38"/>
  <c r="BV38"/>
  <c r="BS38"/>
  <c r="BP38"/>
  <c r="BM38"/>
  <c r="BJ38"/>
  <c r="BC38"/>
  <c r="BB38"/>
  <c r="BA38"/>
  <c r="AX38"/>
  <c r="AT38"/>
  <c r="AS38"/>
  <c r="AR38"/>
  <c r="AO38"/>
  <c r="AL38"/>
  <c r="AH38"/>
  <c r="AI38" s="1"/>
  <c r="AG38"/>
  <c r="AF38"/>
  <c r="AC38"/>
  <c r="Z38"/>
  <c r="W38"/>
  <c r="T38"/>
  <c r="Q38"/>
  <c r="N38"/>
  <c r="K38"/>
  <c r="H38"/>
  <c r="E38"/>
  <c r="CZ37"/>
  <c r="CW37"/>
  <c r="CT37"/>
  <c r="CQ37"/>
  <c r="CN37"/>
  <c r="CK37"/>
  <c r="CG37"/>
  <c r="CF37"/>
  <c r="CE37"/>
  <c r="CB37"/>
  <c r="BY37"/>
  <c r="BV37"/>
  <c r="BS37"/>
  <c r="BP37"/>
  <c r="BM37"/>
  <c r="BJ37"/>
  <c r="BC37"/>
  <c r="BB37"/>
  <c r="BA37"/>
  <c r="AX37"/>
  <c r="AT37"/>
  <c r="AS37"/>
  <c r="AR37"/>
  <c r="AO37"/>
  <c r="AL37"/>
  <c r="AH37"/>
  <c r="AG37"/>
  <c r="AI37" s="1"/>
  <c r="AF37"/>
  <c r="AC37"/>
  <c r="Z37"/>
  <c r="W37"/>
  <c r="T37"/>
  <c r="Q37"/>
  <c r="N37"/>
  <c r="K37"/>
  <c r="H37"/>
  <c r="E37"/>
  <c r="CZ36"/>
  <c r="CW36"/>
  <c r="CT36"/>
  <c r="CQ36"/>
  <c r="CN36"/>
  <c r="CK36"/>
  <c r="CG36"/>
  <c r="CF36"/>
  <c r="CE36"/>
  <c r="CB36"/>
  <c r="BY36"/>
  <c r="BV36"/>
  <c r="BS36"/>
  <c r="BP36"/>
  <c r="BM36"/>
  <c r="BJ36"/>
  <c r="BC36"/>
  <c r="BB36"/>
  <c r="BA36"/>
  <c r="AX36"/>
  <c r="AT36"/>
  <c r="AS36"/>
  <c r="AR36"/>
  <c r="AO36"/>
  <c r="AL36"/>
  <c r="AH36"/>
  <c r="AG36"/>
  <c r="AF36"/>
  <c r="AC36"/>
  <c r="Z36"/>
  <c r="W36"/>
  <c r="T36"/>
  <c r="Q36"/>
  <c r="N36"/>
  <c r="K36"/>
  <c r="H36"/>
  <c r="E36"/>
  <c r="CZ35"/>
  <c r="CW35"/>
  <c r="CT35"/>
  <c r="CQ35"/>
  <c r="CN35"/>
  <c r="CK35"/>
  <c r="CG35"/>
  <c r="CF35"/>
  <c r="CE35"/>
  <c r="CB35"/>
  <c r="BY35"/>
  <c r="BV35"/>
  <c r="BS35"/>
  <c r="BP35"/>
  <c r="BM35"/>
  <c r="BJ35"/>
  <c r="BC35"/>
  <c r="BB35"/>
  <c r="BA35"/>
  <c r="AX35"/>
  <c r="AT35"/>
  <c r="AU35" s="1"/>
  <c r="AS35"/>
  <c r="AR35"/>
  <c r="AO35"/>
  <c r="AL35"/>
  <c r="AH35"/>
  <c r="AG35"/>
  <c r="AF35"/>
  <c r="AC35"/>
  <c r="Z35"/>
  <c r="W35"/>
  <c r="T35"/>
  <c r="Q35"/>
  <c r="N35"/>
  <c r="K35"/>
  <c r="H35"/>
  <c r="E35"/>
  <c r="CZ34"/>
  <c r="CW34"/>
  <c r="CT34"/>
  <c r="CQ34"/>
  <c r="CN34"/>
  <c r="CK34"/>
  <c r="CG34"/>
  <c r="CF34"/>
  <c r="CE34"/>
  <c r="CB34"/>
  <c r="BY34"/>
  <c r="BV34"/>
  <c r="BS34"/>
  <c r="BP34"/>
  <c r="BM34"/>
  <c r="BJ34"/>
  <c r="BC34"/>
  <c r="BB34"/>
  <c r="BA34"/>
  <c r="AX34"/>
  <c r="AT34"/>
  <c r="AS34"/>
  <c r="AR34"/>
  <c r="AO34"/>
  <c r="AL34"/>
  <c r="AH34"/>
  <c r="AG34"/>
  <c r="AF34"/>
  <c r="AC34"/>
  <c r="Z34"/>
  <c r="W34"/>
  <c r="T34"/>
  <c r="Q34"/>
  <c r="N34"/>
  <c r="K34"/>
  <c r="H34"/>
  <c r="E34"/>
  <c r="CZ33"/>
  <c r="CW33"/>
  <c r="CT33"/>
  <c r="CQ33"/>
  <c r="CN33"/>
  <c r="CK33"/>
  <c r="CG33"/>
  <c r="CF33"/>
  <c r="CE33"/>
  <c r="CB33"/>
  <c r="BY33"/>
  <c r="BV33"/>
  <c r="BS33"/>
  <c r="BP33"/>
  <c r="BM33"/>
  <c r="BJ33"/>
  <c r="BC33"/>
  <c r="BB33"/>
  <c r="BA33"/>
  <c r="AX33"/>
  <c r="AT33"/>
  <c r="AS33"/>
  <c r="AR33"/>
  <c r="AO33"/>
  <c r="AL33"/>
  <c r="AH33"/>
  <c r="AG33"/>
  <c r="AF33"/>
  <c r="AC33"/>
  <c r="Z33"/>
  <c r="W33"/>
  <c r="T33"/>
  <c r="Q33"/>
  <c r="N33"/>
  <c r="K33"/>
  <c r="H33"/>
  <c r="E33"/>
  <c r="CZ32"/>
  <c r="CW32"/>
  <c r="CT32"/>
  <c r="CQ32"/>
  <c r="CN32"/>
  <c r="CK32"/>
  <c r="CG32"/>
  <c r="CF32"/>
  <c r="CE32"/>
  <c r="CB32"/>
  <c r="BY32"/>
  <c r="BV32"/>
  <c r="BS32"/>
  <c r="BP32"/>
  <c r="BM32"/>
  <c r="BJ32"/>
  <c r="BC32"/>
  <c r="BB32"/>
  <c r="BA32"/>
  <c r="AX32"/>
  <c r="AT32"/>
  <c r="AS32"/>
  <c r="AR32"/>
  <c r="AO32"/>
  <c r="AL32"/>
  <c r="AH32"/>
  <c r="AI32" s="1"/>
  <c r="AG32"/>
  <c r="AF32"/>
  <c r="AC32"/>
  <c r="Z32"/>
  <c r="W32"/>
  <c r="T32"/>
  <c r="Q32"/>
  <c r="N32"/>
  <c r="K32"/>
  <c r="H32"/>
  <c r="E32"/>
  <c r="CZ31"/>
  <c r="CW31"/>
  <c r="CT31"/>
  <c r="CQ31"/>
  <c r="CN31"/>
  <c r="CK31"/>
  <c r="CG31"/>
  <c r="CF31"/>
  <c r="CE31"/>
  <c r="CB31"/>
  <c r="BY31"/>
  <c r="BV31"/>
  <c r="BS31"/>
  <c r="BP31"/>
  <c r="BM31"/>
  <c r="BJ31"/>
  <c r="BC31"/>
  <c r="BD31" s="1"/>
  <c r="BB31"/>
  <c r="BA31"/>
  <c r="AX31"/>
  <c r="AT31"/>
  <c r="AS31"/>
  <c r="AU31" s="1"/>
  <c r="AR31"/>
  <c r="AO31"/>
  <c r="AL31"/>
  <c r="AH31"/>
  <c r="AG31"/>
  <c r="AF31"/>
  <c r="AC31"/>
  <c r="Z31"/>
  <c r="W31"/>
  <c r="T31"/>
  <c r="Q31"/>
  <c r="N31"/>
  <c r="K31"/>
  <c r="H31"/>
  <c r="E31"/>
  <c r="CZ30"/>
  <c r="CW30"/>
  <c r="CT30"/>
  <c r="CQ30"/>
  <c r="CN30"/>
  <c r="CK30"/>
  <c r="CG30"/>
  <c r="CF30"/>
  <c r="CH30" s="1"/>
  <c r="CE30"/>
  <c r="CB30"/>
  <c r="BY30"/>
  <c r="BV30"/>
  <c r="BS30"/>
  <c r="BP30"/>
  <c r="BM30"/>
  <c r="BJ30"/>
  <c r="BC30"/>
  <c r="BB30"/>
  <c r="BA30"/>
  <c r="AX30"/>
  <c r="AT30"/>
  <c r="AS30"/>
  <c r="AR30"/>
  <c r="AO30"/>
  <c r="AL30"/>
  <c r="AH30"/>
  <c r="AI30" s="1"/>
  <c r="AG30"/>
  <c r="AF30"/>
  <c r="AC30"/>
  <c r="Z30"/>
  <c r="W30"/>
  <c r="T30"/>
  <c r="Q30"/>
  <c r="N30"/>
  <c r="K30"/>
  <c r="H30"/>
  <c r="E30"/>
  <c r="CZ29"/>
  <c r="CW29"/>
  <c r="CT29"/>
  <c r="CQ29"/>
  <c r="CN29"/>
  <c r="CK29"/>
  <c r="CG29"/>
  <c r="CF29"/>
  <c r="CE29"/>
  <c r="CB29"/>
  <c r="BY29"/>
  <c r="BV29"/>
  <c r="BS29"/>
  <c r="BP29"/>
  <c r="BM29"/>
  <c r="BJ29"/>
  <c r="BC29"/>
  <c r="BB29"/>
  <c r="BA29"/>
  <c r="AX29"/>
  <c r="AT29"/>
  <c r="AS29"/>
  <c r="AR29"/>
  <c r="AO29"/>
  <c r="AL29"/>
  <c r="AH29"/>
  <c r="AG29"/>
  <c r="AF29"/>
  <c r="AC29"/>
  <c r="Z29"/>
  <c r="W29"/>
  <c r="T29"/>
  <c r="Q29"/>
  <c r="N29"/>
  <c r="K29"/>
  <c r="H29"/>
  <c r="E29"/>
  <c r="CZ28"/>
  <c r="CW28"/>
  <c r="CT28"/>
  <c r="CQ28"/>
  <c r="CN28"/>
  <c r="CK28"/>
  <c r="CG28"/>
  <c r="CF28"/>
  <c r="CE28"/>
  <c r="CB28"/>
  <c r="BY28"/>
  <c r="BV28"/>
  <c r="BS28"/>
  <c r="BP28"/>
  <c r="BM28"/>
  <c r="BJ28"/>
  <c r="BC28"/>
  <c r="BB28"/>
  <c r="BA28"/>
  <c r="AX28"/>
  <c r="AT28"/>
  <c r="AS28"/>
  <c r="AR28"/>
  <c r="AO28"/>
  <c r="AL28"/>
  <c r="AH28"/>
  <c r="AG28"/>
  <c r="AF28"/>
  <c r="AC28"/>
  <c r="Z28"/>
  <c r="W28"/>
  <c r="T28"/>
  <c r="Q28"/>
  <c r="N28"/>
  <c r="K28"/>
  <c r="H28"/>
  <c r="E28"/>
  <c r="CZ27"/>
  <c r="CW27"/>
  <c r="CT27"/>
  <c r="CQ27"/>
  <c r="CN27"/>
  <c r="CK27"/>
  <c r="CG27"/>
  <c r="CF27"/>
  <c r="CE27"/>
  <c r="CB27"/>
  <c r="BY27"/>
  <c r="BV27"/>
  <c r="BS27"/>
  <c r="BP27"/>
  <c r="BM27"/>
  <c r="BJ27"/>
  <c r="BC27"/>
  <c r="BB27"/>
  <c r="BA27"/>
  <c r="AX27"/>
  <c r="AT27"/>
  <c r="AU27" s="1"/>
  <c r="AS27"/>
  <c r="AR27"/>
  <c r="AO27"/>
  <c r="AL27"/>
  <c r="AH27"/>
  <c r="AG27"/>
  <c r="AF27"/>
  <c r="AC27"/>
  <c r="Z27"/>
  <c r="W27"/>
  <c r="T27"/>
  <c r="Q27"/>
  <c r="N27"/>
  <c r="K27"/>
  <c r="H27"/>
  <c r="E27"/>
  <c r="CY26"/>
  <c r="CX26"/>
  <c r="CV26"/>
  <c r="CU26"/>
  <c r="CS26"/>
  <c r="CR26"/>
  <c r="CP26"/>
  <c r="CO26"/>
  <c r="CM26"/>
  <c r="CL26"/>
  <c r="CK26"/>
  <c r="CJ26"/>
  <c r="CI26"/>
  <c r="CD26"/>
  <c r="CC26"/>
  <c r="CA26"/>
  <c r="BZ26"/>
  <c r="BX26"/>
  <c r="BX46" s="1"/>
  <c r="BW26"/>
  <c r="BU26"/>
  <c r="BT26"/>
  <c r="BR26"/>
  <c r="BR46" s="1"/>
  <c r="BQ26"/>
  <c r="BO26"/>
  <c r="BN26"/>
  <c r="BL26"/>
  <c r="BK26"/>
  <c r="BI26"/>
  <c r="BH26"/>
  <c r="AZ26"/>
  <c r="BA26" s="1"/>
  <c r="AY26"/>
  <c r="AW26"/>
  <c r="AV26"/>
  <c r="AQ26"/>
  <c r="AP26"/>
  <c r="AO26"/>
  <c r="AN26"/>
  <c r="AM26"/>
  <c r="AK26"/>
  <c r="AJ26"/>
  <c r="AE26"/>
  <c r="AD26"/>
  <c r="AB26"/>
  <c r="AA26"/>
  <c r="Y26"/>
  <c r="X26"/>
  <c r="V26"/>
  <c r="U26"/>
  <c r="S26"/>
  <c r="R26"/>
  <c r="P26"/>
  <c r="O26"/>
  <c r="M26"/>
  <c r="L26"/>
  <c r="J26"/>
  <c r="I26"/>
  <c r="G26"/>
  <c r="F26"/>
  <c r="D26"/>
  <c r="C26"/>
  <c r="CZ25"/>
  <c r="CW25"/>
  <c r="CT25"/>
  <c r="CQ25"/>
  <c r="CN25"/>
  <c r="CK25"/>
  <c r="CG25"/>
  <c r="CF25"/>
  <c r="CE25"/>
  <c r="CB25"/>
  <c r="BY25"/>
  <c r="BV25"/>
  <c r="BS25"/>
  <c r="BP25"/>
  <c r="BM25"/>
  <c r="BJ25"/>
  <c r="BC25"/>
  <c r="BB25"/>
  <c r="BA25"/>
  <c r="AX25"/>
  <c r="AT25"/>
  <c r="AS25"/>
  <c r="AU25" s="1"/>
  <c r="AR25"/>
  <c r="AO25"/>
  <c r="AL25"/>
  <c r="AH25"/>
  <c r="AG25"/>
  <c r="AF25"/>
  <c r="AC25"/>
  <c r="Z25"/>
  <c r="W25"/>
  <c r="T25"/>
  <c r="Q25"/>
  <c r="N25"/>
  <c r="K25"/>
  <c r="H25"/>
  <c r="E25"/>
  <c r="CZ24"/>
  <c r="CW24"/>
  <c r="CT24"/>
  <c r="CQ24"/>
  <c r="CN24"/>
  <c r="CK24"/>
  <c r="CG24"/>
  <c r="CF24"/>
  <c r="CE24"/>
  <c r="CB24"/>
  <c r="BY24"/>
  <c r="BV24"/>
  <c r="BS24"/>
  <c r="BP24"/>
  <c r="BM24"/>
  <c r="BJ24"/>
  <c r="BC24"/>
  <c r="BD24" s="1"/>
  <c r="BB24"/>
  <c r="BA24"/>
  <c r="AX24"/>
  <c r="AT24"/>
  <c r="BF24" s="1"/>
  <c r="AS24"/>
  <c r="AR24"/>
  <c r="AO24"/>
  <c r="AL24"/>
  <c r="AH24"/>
  <c r="AG24"/>
  <c r="AF24"/>
  <c r="AC24"/>
  <c r="Z24"/>
  <c r="W24"/>
  <c r="T24"/>
  <c r="Q24"/>
  <c r="N24"/>
  <c r="K24"/>
  <c r="H24"/>
  <c r="E24"/>
  <c r="CZ23"/>
  <c r="CW23"/>
  <c r="CT23"/>
  <c r="CQ23"/>
  <c r="CN23"/>
  <c r="CK23"/>
  <c r="CG23"/>
  <c r="CF23"/>
  <c r="CE23"/>
  <c r="CB23"/>
  <c r="BY23"/>
  <c r="BV23"/>
  <c r="BS23"/>
  <c r="BP23"/>
  <c r="BM23"/>
  <c r="BJ23"/>
  <c r="BC23"/>
  <c r="BB23"/>
  <c r="BA23"/>
  <c r="AX23"/>
  <c r="AT23"/>
  <c r="AS23"/>
  <c r="AR23"/>
  <c r="AO23"/>
  <c r="AL23"/>
  <c r="AH23"/>
  <c r="AG23"/>
  <c r="AF23"/>
  <c r="AC23"/>
  <c r="Z23"/>
  <c r="W23"/>
  <c r="T23"/>
  <c r="Q23"/>
  <c r="N23"/>
  <c r="K23"/>
  <c r="H23"/>
  <c r="E23"/>
  <c r="CZ22"/>
  <c r="CW22"/>
  <c r="CT22"/>
  <c r="CQ22"/>
  <c r="CN22"/>
  <c r="CK22"/>
  <c r="CG22"/>
  <c r="CF22"/>
  <c r="CE22"/>
  <c r="CB22"/>
  <c r="BY22"/>
  <c r="BV22"/>
  <c r="BS22"/>
  <c r="BP22"/>
  <c r="BM22"/>
  <c r="BJ22"/>
  <c r="BC22"/>
  <c r="BB22"/>
  <c r="BA22"/>
  <c r="AX22"/>
  <c r="AT22"/>
  <c r="AS22"/>
  <c r="AR22"/>
  <c r="AO22"/>
  <c r="AL22"/>
  <c r="AH22"/>
  <c r="AG22"/>
  <c r="AF22"/>
  <c r="AC22"/>
  <c r="Z22"/>
  <c r="W22"/>
  <c r="T22"/>
  <c r="Q22"/>
  <c r="N22"/>
  <c r="K22"/>
  <c r="H22"/>
  <c r="E22"/>
  <c r="CZ21"/>
  <c r="CW21"/>
  <c r="CT21"/>
  <c r="CQ21"/>
  <c r="CN21"/>
  <c r="CK21"/>
  <c r="CG21"/>
  <c r="CF21"/>
  <c r="CE21"/>
  <c r="CB21"/>
  <c r="BY21"/>
  <c r="BV21"/>
  <c r="BS21"/>
  <c r="BP21"/>
  <c r="BM21"/>
  <c r="BJ21"/>
  <c r="BC21"/>
  <c r="BB21"/>
  <c r="BA21"/>
  <c r="AX21"/>
  <c r="AT21"/>
  <c r="AS21"/>
  <c r="AR21"/>
  <c r="AO21"/>
  <c r="AL21"/>
  <c r="AH21"/>
  <c r="AI21" s="1"/>
  <c r="AG21"/>
  <c r="AF21"/>
  <c r="AC21"/>
  <c r="Z21"/>
  <c r="W21"/>
  <c r="T21"/>
  <c r="Q21"/>
  <c r="N21"/>
  <c r="K21"/>
  <c r="H21"/>
  <c r="E21"/>
  <c r="CZ20"/>
  <c r="CW20"/>
  <c r="CT20"/>
  <c r="CQ20"/>
  <c r="CN20"/>
  <c r="CK20"/>
  <c r="CG20"/>
  <c r="CF20"/>
  <c r="CE20"/>
  <c r="CB20"/>
  <c r="BY20"/>
  <c r="BV20"/>
  <c r="BS20"/>
  <c r="BP20"/>
  <c r="BM20"/>
  <c r="BJ20"/>
  <c r="BC20"/>
  <c r="BB20"/>
  <c r="BA20"/>
  <c r="AX20"/>
  <c r="AT20"/>
  <c r="AS20"/>
  <c r="AR20"/>
  <c r="AO20"/>
  <c r="AL20"/>
  <c r="AH20"/>
  <c r="AI20" s="1"/>
  <c r="AG20"/>
  <c r="AF20"/>
  <c r="AC20"/>
  <c r="Z20"/>
  <c r="W20"/>
  <c r="T20"/>
  <c r="Q20"/>
  <c r="N20"/>
  <c r="K20"/>
  <c r="H20"/>
  <c r="E20"/>
  <c r="CZ19"/>
  <c r="CW19"/>
  <c r="CT19"/>
  <c r="CQ19"/>
  <c r="CN19"/>
  <c r="CK19"/>
  <c r="CG19"/>
  <c r="CF19"/>
  <c r="CH19" s="1"/>
  <c r="CE19"/>
  <c r="CB19"/>
  <c r="BY19"/>
  <c r="BV19"/>
  <c r="BS19"/>
  <c r="BP19"/>
  <c r="BM19"/>
  <c r="BJ19"/>
  <c r="BC19"/>
  <c r="BB19"/>
  <c r="BA19"/>
  <c r="AX19"/>
  <c r="AT19"/>
  <c r="AS19"/>
  <c r="AR19"/>
  <c r="AO19"/>
  <c r="AL19"/>
  <c r="AH19"/>
  <c r="AI19" s="1"/>
  <c r="AG19"/>
  <c r="AF19"/>
  <c r="AC19"/>
  <c r="Z19"/>
  <c r="W19"/>
  <c r="T19"/>
  <c r="Q19"/>
  <c r="N19"/>
  <c r="K19"/>
  <c r="H19"/>
  <c r="E19"/>
  <c r="CZ18"/>
  <c r="CW18"/>
  <c r="CT18"/>
  <c r="CQ18"/>
  <c r="CN18"/>
  <c r="CK18"/>
  <c r="CG18"/>
  <c r="CF18"/>
  <c r="CE18"/>
  <c r="CB18"/>
  <c r="BY18"/>
  <c r="BV18"/>
  <c r="BS18"/>
  <c r="BP18"/>
  <c r="BM18"/>
  <c r="BJ18"/>
  <c r="BC18"/>
  <c r="BB18"/>
  <c r="BA18"/>
  <c r="AX18"/>
  <c r="AT18"/>
  <c r="AS18"/>
  <c r="AR18"/>
  <c r="AO18"/>
  <c r="AL18"/>
  <c r="AH18"/>
  <c r="AG18"/>
  <c r="AF18"/>
  <c r="AC18"/>
  <c r="Z18"/>
  <c r="W18"/>
  <c r="T18"/>
  <c r="Q18"/>
  <c r="N18"/>
  <c r="K18"/>
  <c r="H18"/>
  <c r="E18"/>
  <c r="CZ17"/>
  <c r="CW17"/>
  <c r="CT17"/>
  <c r="CQ17"/>
  <c r="CN17"/>
  <c r="CK17"/>
  <c r="CG17"/>
  <c r="CF17"/>
  <c r="CE17"/>
  <c r="CB17"/>
  <c r="BY17"/>
  <c r="BV17"/>
  <c r="BS17"/>
  <c r="BP17"/>
  <c r="BM17"/>
  <c r="BJ17"/>
  <c r="BC17"/>
  <c r="BB17"/>
  <c r="BA17"/>
  <c r="AX17"/>
  <c r="AT17"/>
  <c r="AS17"/>
  <c r="AR17"/>
  <c r="AO17"/>
  <c r="AL17"/>
  <c r="AH17"/>
  <c r="AI17" s="1"/>
  <c r="AG17"/>
  <c r="AF17"/>
  <c r="AC17"/>
  <c r="Z17"/>
  <c r="W17"/>
  <c r="T17"/>
  <c r="Q17"/>
  <c r="N17"/>
  <c r="K17"/>
  <c r="H17"/>
  <c r="E17"/>
  <c r="CZ16"/>
  <c r="CW16"/>
  <c r="CT16"/>
  <c r="CQ16"/>
  <c r="CN16"/>
  <c r="CK16"/>
  <c r="CG16"/>
  <c r="CF16"/>
  <c r="CE16"/>
  <c r="CB16"/>
  <c r="BY16"/>
  <c r="BV16"/>
  <c r="BS16"/>
  <c r="BP16"/>
  <c r="BM16"/>
  <c r="BJ16"/>
  <c r="BC16"/>
  <c r="BB16"/>
  <c r="BA16"/>
  <c r="AX16"/>
  <c r="AT16"/>
  <c r="AS16"/>
  <c r="AR16"/>
  <c r="AO16"/>
  <c r="AL16"/>
  <c r="AH16"/>
  <c r="AG16"/>
  <c r="AF16"/>
  <c r="AC16"/>
  <c r="Z16"/>
  <c r="W16"/>
  <c r="T16"/>
  <c r="Q16"/>
  <c r="N16"/>
  <c r="K16"/>
  <c r="H16"/>
  <c r="E16"/>
  <c r="CZ15"/>
  <c r="CW15"/>
  <c r="CT15"/>
  <c r="CQ15"/>
  <c r="CN15"/>
  <c r="CK15"/>
  <c r="CG15"/>
  <c r="CF15"/>
  <c r="CE15"/>
  <c r="CB15"/>
  <c r="BY15"/>
  <c r="BV15"/>
  <c r="BS15"/>
  <c r="BP15"/>
  <c r="BM15"/>
  <c r="BJ15"/>
  <c r="BC15"/>
  <c r="BB15"/>
  <c r="BA15"/>
  <c r="AX15"/>
  <c r="AT15"/>
  <c r="AS15"/>
  <c r="AR15"/>
  <c r="AO15"/>
  <c r="AL15"/>
  <c r="AH15"/>
  <c r="AI15" s="1"/>
  <c r="AG15"/>
  <c r="AF15"/>
  <c r="AC15"/>
  <c r="Z15"/>
  <c r="W15"/>
  <c r="T15"/>
  <c r="Q15"/>
  <c r="N15"/>
  <c r="K15"/>
  <c r="H15"/>
  <c r="E15"/>
  <c r="CZ14"/>
  <c r="CW14"/>
  <c r="CT14"/>
  <c r="CQ14"/>
  <c r="CN14"/>
  <c r="CK14"/>
  <c r="CG14"/>
  <c r="CF14"/>
  <c r="CE14"/>
  <c r="CB14"/>
  <c r="BY14"/>
  <c r="BV14"/>
  <c r="BS14"/>
  <c r="BP14"/>
  <c r="BM14"/>
  <c r="BJ14"/>
  <c r="BC14"/>
  <c r="BB14"/>
  <c r="BA14"/>
  <c r="AX14"/>
  <c r="AT14"/>
  <c r="AS14"/>
  <c r="AR14"/>
  <c r="AO14"/>
  <c r="AL14"/>
  <c r="AH14"/>
  <c r="AG14"/>
  <c r="AF14"/>
  <c r="AC14"/>
  <c r="Z14"/>
  <c r="W14"/>
  <c r="T14"/>
  <c r="Q14"/>
  <c r="N14"/>
  <c r="K14"/>
  <c r="H14"/>
  <c r="E14"/>
  <c r="CZ13"/>
  <c r="CW13"/>
  <c r="CT13"/>
  <c r="CQ13"/>
  <c r="CN13"/>
  <c r="CK13"/>
  <c r="CG13"/>
  <c r="CF13"/>
  <c r="CH13" s="1"/>
  <c r="CE13"/>
  <c r="CB13"/>
  <c r="BY13"/>
  <c r="BV13"/>
  <c r="BS13"/>
  <c r="BP13"/>
  <c r="BM13"/>
  <c r="BJ13"/>
  <c r="BC13"/>
  <c r="BD13" s="1"/>
  <c r="BB13"/>
  <c r="BA13"/>
  <c r="AX13"/>
  <c r="AT13"/>
  <c r="AS13"/>
  <c r="AR13"/>
  <c r="AO13"/>
  <c r="AL13"/>
  <c r="AH13"/>
  <c r="AG13"/>
  <c r="AF13"/>
  <c r="AC13"/>
  <c r="Z13"/>
  <c r="W13"/>
  <c r="T13"/>
  <c r="Q13"/>
  <c r="N13"/>
  <c r="K13"/>
  <c r="H13"/>
  <c r="E13"/>
  <c r="CZ12"/>
  <c r="CW12"/>
  <c r="CT12"/>
  <c r="CQ12"/>
  <c r="CN12"/>
  <c r="CK12"/>
  <c r="CG12"/>
  <c r="CF12"/>
  <c r="CE12"/>
  <c r="CB12"/>
  <c r="BY12"/>
  <c r="BV12"/>
  <c r="BS12"/>
  <c r="BP12"/>
  <c r="BM12"/>
  <c r="BJ12"/>
  <c r="BC12"/>
  <c r="BB12"/>
  <c r="BA12"/>
  <c r="AX12"/>
  <c r="AT12"/>
  <c r="AS12"/>
  <c r="AR12"/>
  <c r="AO12"/>
  <c r="AL12"/>
  <c r="AH12"/>
  <c r="AG12"/>
  <c r="AI12" s="1"/>
  <c r="AF12"/>
  <c r="AC12"/>
  <c r="Z12"/>
  <c r="W12"/>
  <c r="T12"/>
  <c r="Q12"/>
  <c r="N12"/>
  <c r="K12"/>
  <c r="H12"/>
  <c r="E12"/>
  <c r="CZ11"/>
  <c r="CW11"/>
  <c r="CT11"/>
  <c r="CQ11"/>
  <c r="CN11"/>
  <c r="CK11"/>
  <c r="CG11"/>
  <c r="CF11"/>
  <c r="CE11"/>
  <c r="CB11"/>
  <c r="BY11"/>
  <c r="BV11"/>
  <c r="BS11"/>
  <c r="BP11"/>
  <c r="BM11"/>
  <c r="BJ11"/>
  <c r="BC11"/>
  <c r="BB11"/>
  <c r="BA11"/>
  <c r="AX11"/>
  <c r="AT11"/>
  <c r="AS11"/>
  <c r="AR11"/>
  <c r="AO11"/>
  <c r="AL11"/>
  <c r="AH11"/>
  <c r="AG11"/>
  <c r="AF11"/>
  <c r="AC11"/>
  <c r="Z11"/>
  <c r="W11"/>
  <c r="T11"/>
  <c r="Q11"/>
  <c r="N11"/>
  <c r="K11"/>
  <c r="H11"/>
  <c r="E11"/>
  <c r="CZ10"/>
  <c r="CW10"/>
  <c r="CT10"/>
  <c r="CQ10"/>
  <c r="CN10"/>
  <c r="CK10"/>
  <c r="CG10"/>
  <c r="CH10" s="1"/>
  <c r="CF10"/>
  <c r="CE10"/>
  <c r="CB10"/>
  <c r="BY10"/>
  <c r="BV10"/>
  <c r="BS10"/>
  <c r="BP10"/>
  <c r="BM10"/>
  <c r="BJ10"/>
  <c r="BC10"/>
  <c r="BB10"/>
  <c r="BA10"/>
  <c r="AX10"/>
  <c r="AT10"/>
  <c r="AS10"/>
  <c r="AR10"/>
  <c r="AO10"/>
  <c r="AL10"/>
  <c r="AH10"/>
  <c r="AG10"/>
  <c r="AF10"/>
  <c r="AC10"/>
  <c r="Z10"/>
  <c r="W10"/>
  <c r="T10"/>
  <c r="Q10"/>
  <c r="N10"/>
  <c r="K10"/>
  <c r="H10"/>
  <c r="E10"/>
  <c r="CZ9"/>
  <c r="CW9"/>
  <c r="CT9"/>
  <c r="CQ9"/>
  <c r="CN9"/>
  <c r="CK9"/>
  <c r="CG9"/>
  <c r="CF9"/>
  <c r="CE9"/>
  <c r="CB9"/>
  <c r="BY9"/>
  <c r="BV9"/>
  <c r="BS9"/>
  <c r="BP9"/>
  <c r="BM9"/>
  <c r="BJ9"/>
  <c r="BC9"/>
  <c r="BB9"/>
  <c r="BA9"/>
  <c r="AX9"/>
  <c r="AT9"/>
  <c r="AS9"/>
  <c r="AR9"/>
  <c r="AO9"/>
  <c r="AL9"/>
  <c r="AH9"/>
  <c r="AG9"/>
  <c r="AF9"/>
  <c r="AC9"/>
  <c r="Z9"/>
  <c r="W9"/>
  <c r="T9"/>
  <c r="Q9"/>
  <c r="N9"/>
  <c r="K9"/>
  <c r="H9"/>
  <c r="E9"/>
  <c r="CZ8"/>
  <c r="CW8"/>
  <c r="CT8"/>
  <c r="CQ8"/>
  <c r="CN8"/>
  <c r="CK8"/>
  <c r="CG8"/>
  <c r="CF8"/>
  <c r="CE8"/>
  <c r="CB8"/>
  <c r="BY8"/>
  <c r="BV8"/>
  <c r="BS8"/>
  <c r="BP8"/>
  <c r="BM8"/>
  <c r="BJ8"/>
  <c r="BC8"/>
  <c r="BB8"/>
  <c r="BA8"/>
  <c r="AX8"/>
  <c r="AT8"/>
  <c r="AS8"/>
  <c r="AR8"/>
  <c r="AO8"/>
  <c r="AL8"/>
  <c r="AH8"/>
  <c r="AG8"/>
  <c r="AI8" s="1"/>
  <c r="AF8"/>
  <c r="AC8"/>
  <c r="Z8"/>
  <c r="W8"/>
  <c r="T8"/>
  <c r="Q8"/>
  <c r="N8"/>
  <c r="K8"/>
  <c r="H8"/>
  <c r="E8"/>
  <c r="CZ7"/>
  <c r="CW7"/>
  <c r="CT7"/>
  <c r="CQ7"/>
  <c r="CN7"/>
  <c r="CK7"/>
  <c r="CG7"/>
  <c r="CH7" s="1"/>
  <c r="CF7"/>
  <c r="CE7"/>
  <c r="CB7"/>
  <c r="BY7"/>
  <c r="BV7"/>
  <c r="BS7"/>
  <c r="BP7"/>
  <c r="BM7"/>
  <c r="BJ7"/>
  <c r="BD7"/>
  <c r="BC7"/>
  <c r="BB7"/>
  <c r="BA7"/>
  <c r="AX7"/>
  <c r="AT7"/>
  <c r="AS7"/>
  <c r="AR7"/>
  <c r="AO7"/>
  <c r="AL7"/>
  <c r="AH7"/>
  <c r="AG7"/>
  <c r="AF7"/>
  <c r="AC7"/>
  <c r="Z7"/>
  <c r="W7"/>
  <c r="T7"/>
  <c r="Q7"/>
  <c r="N7"/>
  <c r="K7"/>
  <c r="H7"/>
  <c r="E7"/>
  <c r="CZ6"/>
  <c r="CW6"/>
  <c r="CT6"/>
  <c r="CQ6"/>
  <c r="CN6"/>
  <c r="CK6"/>
  <c r="CG6"/>
  <c r="CH6" s="1"/>
  <c r="CF6"/>
  <c r="CE6"/>
  <c r="CB6"/>
  <c r="BY6"/>
  <c r="BV6"/>
  <c r="BS6"/>
  <c r="BP6"/>
  <c r="BM6"/>
  <c r="BJ6"/>
  <c r="BC6"/>
  <c r="BB6"/>
  <c r="BA6"/>
  <c r="AX6"/>
  <c r="AT6"/>
  <c r="AS6"/>
  <c r="AR6"/>
  <c r="AO6"/>
  <c r="AL6"/>
  <c r="AH6"/>
  <c r="AG6"/>
  <c r="AF6"/>
  <c r="AC6"/>
  <c r="Z6"/>
  <c r="W6"/>
  <c r="T6"/>
  <c r="Q6"/>
  <c r="N6"/>
  <c r="K6"/>
  <c r="H6"/>
  <c r="E6"/>
  <c r="CZ5"/>
  <c r="CW5"/>
  <c r="CT5"/>
  <c r="CQ5"/>
  <c r="CN5"/>
  <c r="CG5"/>
  <c r="CH5" s="1"/>
  <c r="CF5"/>
  <c r="CE5"/>
  <c r="CB5"/>
  <c r="BY5"/>
  <c r="BV5"/>
  <c r="BS5"/>
  <c r="BP5"/>
  <c r="BM5"/>
  <c r="BJ5"/>
  <c r="BC5"/>
  <c r="BB5"/>
  <c r="BA5"/>
  <c r="AX5"/>
  <c r="AT5"/>
  <c r="AS5"/>
  <c r="AR5"/>
  <c r="AO5"/>
  <c r="AL5"/>
  <c r="AH5"/>
  <c r="AG5"/>
  <c r="AF5"/>
  <c r="AC5"/>
  <c r="Z5"/>
  <c r="W5"/>
  <c r="T5"/>
  <c r="Q5"/>
  <c r="N5"/>
  <c r="K5"/>
  <c r="H5"/>
  <c r="E5"/>
  <c r="CY35" i="38"/>
  <c r="CX35"/>
  <c r="CV35"/>
  <c r="CU35"/>
  <c r="CS35"/>
  <c r="CR35"/>
  <c r="CP35"/>
  <c r="CO35"/>
  <c r="CM35"/>
  <c r="CL35"/>
  <c r="CJ35"/>
  <c r="CI35"/>
  <c r="CD35"/>
  <c r="CC35"/>
  <c r="CA35"/>
  <c r="BZ35"/>
  <c r="BX35"/>
  <c r="BW35"/>
  <c r="BU35"/>
  <c r="BT35"/>
  <c r="BR35"/>
  <c r="BQ35"/>
  <c r="BO35"/>
  <c r="BN35"/>
  <c r="BL35"/>
  <c r="BK35"/>
  <c r="BI35"/>
  <c r="BH35"/>
  <c r="AZ35"/>
  <c r="AY35"/>
  <c r="AW35"/>
  <c r="AV35"/>
  <c r="AQ35"/>
  <c r="AP35"/>
  <c r="AN35"/>
  <c r="AM35"/>
  <c r="AK35"/>
  <c r="AJ35"/>
  <c r="AE35"/>
  <c r="AD35"/>
  <c r="AB35"/>
  <c r="AA35"/>
  <c r="Y35"/>
  <c r="X35"/>
  <c r="V35"/>
  <c r="U35"/>
  <c r="S35"/>
  <c r="R35"/>
  <c r="P35"/>
  <c r="O35"/>
  <c r="M35"/>
  <c r="L35"/>
  <c r="J35"/>
  <c r="I35"/>
  <c r="G35"/>
  <c r="F35"/>
  <c r="D35"/>
  <c r="C35"/>
  <c r="CZ34"/>
  <c r="CW34"/>
  <c r="CT34"/>
  <c r="CQ34"/>
  <c r="CN34"/>
  <c r="CK34"/>
  <c r="CG34"/>
  <c r="CF34"/>
  <c r="CE34"/>
  <c r="CB34"/>
  <c r="BY34"/>
  <c r="BV34"/>
  <c r="BS34"/>
  <c r="BP34"/>
  <c r="BM34"/>
  <c r="BJ34"/>
  <c r="BC34"/>
  <c r="BB34"/>
  <c r="BA34"/>
  <c r="AX34"/>
  <c r="AT34"/>
  <c r="AS34"/>
  <c r="AR34"/>
  <c r="AO34"/>
  <c r="AL34"/>
  <c r="AH34"/>
  <c r="AG34"/>
  <c r="AF34"/>
  <c r="AC34"/>
  <c r="Z34"/>
  <c r="W34"/>
  <c r="T34"/>
  <c r="Q34"/>
  <c r="N34"/>
  <c r="K34"/>
  <c r="H34"/>
  <c r="E34"/>
  <c r="CZ33"/>
  <c r="CW33"/>
  <c r="CT33"/>
  <c r="CQ33"/>
  <c r="CN33"/>
  <c r="CK33"/>
  <c r="CG33"/>
  <c r="CF33"/>
  <c r="CE33"/>
  <c r="CB33"/>
  <c r="BY33"/>
  <c r="BV33"/>
  <c r="BS33"/>
  <c r="BP33"/>
  <c r="BM33"/>
  <c r="BJ33"/>
  <c r="BC33"/>
  <c r="BB33"/>
  <c r="BA33"/>
  <c r="AX33"/>
  <c r="AT33"/>
  <c r="AS33"/>
  <c r="AR33"/>
  <c r="AO33"/>
  <c r="AL33"/>
  <c r="AH33"/>
  <c r="AG33"/>
  <c r="AF33"/>
  <c r="AC33"/>
  <c r="Z33"/>
  <c r="W33"/>
  <c r="T33"/>
  <c r="Q33"/>
  <c r="N33"/>
  <c r="K33"/>
  <c r="H33"/>
  <c r="E33"/>
  <c r="CZ32"/>
  <c r="CW32"/>
  <c r="CT32"/>
  <c r="CQ32"/>
  <c r="CN32"/>
  <c r="CK32"/>
  <c r="CG32"/>
  <c r="CF32"/>
  <c r="CE32"/>
  <c r="CB32"/>
  <c r="BY32"/>
  <c r="BV32"/>
  <c r="BS32"/>
  <c r="BP32"/>
  <c r="BM32"/>
  <c r="BJ32"/>
  <c r="BC32"/>
  <c r="BB32"/>
  <c r="BA32"/>
  <c r="AX32"/>
  <c r="AT32"/>
  <c r="AS32"/>
  <c r="AR32"/>
  <c r="AO32"/>
  <c r="AL32"/>
  <c r="AH32"/>
  <c r="AG32"/>
  <c r="AF32"/>
  <c r="AC32"/>
  <c r="Z32"/>
  <c r="W32"/>
  <c r="T32"/>
  <c r="Q32"/>
  <c r="N32"/>
  <c r="K32"/>
  <c r="H32"/>
  <c r="E32"/>
  <c r="CZ31"/>
  <c r="CW31"/>
  <c r="CT31"/>
  <c r="CQ31"/>
  <c r="CN31"/>
  <c r="CK31"/>
  <c r="CG31"/>
  <c r="CF31"/>
  <c r="CE31"/>
  <c r="CB31"/>
  <c r="BY31"/>
  <c r="BV31"/>
  <c r="BS31"/>
  <c r="BP31"/>
  <c r="BM31"/>
  <c r="BJ31"/>
  <c r="BC31"/>
  <c r="BB31"/>
  <c r="BA31"/>
  <c r="AX31"/>
  <c r="AT31"/>
  <c r="AS31"/>
  <c r="AR31"/>
  <c r="AO31"/>
  <c r="AL31"/>
  <c r="AH31"/>
  <c r="AG31"/>
  <c r="AF31"/>
  <c r="AC31"/>
  <c r="Z31"/>
  <c r="W31"/>
  <c r="T31"/>
  <c r="Q31"/>
  <c r="N31"/>
  <c r="K31"/>
  <c r="H31"/>
  <c r="E31"/>
  <c r="CZ30"/>
  <c r="CW30"/>
  <c r="CT30"/>
  <c r="CQ30"/>
  <c r="CN30"/>
  <c r="CK30"/>
  <c r="CG30"/>
  <c r="CF30"/>
  <c r="CE30"/>
  <c r="CB30"/>
  <c r="BY30"/>
  <c r="BV30"/>
  <c r="BS30"/>
  <c r="BP30"/>
  <c r="BM30"/>
  <c r="BJ30"/>
  <c r="BC30"/>
  <c r="BB30"/>
  <c r="BA30"/>
  <c r="AX30"/>
  <c r="AT30"/>
  <c r="AS30"/>
  <c r="AR30"/>
  <c r="AO30"/>
  <c r="AL30"/>
  <c r="AH30"/>
  <c r="AG30"/>
  <c r="AF30"/>
  <c r="AC30"/>
  <c r="Z30"/>
  <c r="W30"/>
  <c r="T30"/>
  <c r="Q30"/>
  <c r="N30"/>
  <c r="K30"/>
  <c r="H30"/>
  <c r="E30"/>
  <c r="CZ29"/>
  <c r="CW29"/>
  <c r="CT29"/>
  <c r="CQ29"/>
  <c r="CN29"/>
  <c r="CK29"/>
  <c r="CG29"/>
  <c r="CF29"/>
  <c r="CE29"/>
  <c r="CB29"/>
  <c r="BY29"/>
  <c r="BV29"/>
  <c r="BS29"/>
  <c r="BP29"/>
  <c r="BM29"/>
  <c r="BJ29"/>
  <c r="BC29"/>
  <c r="BB29"/>
  <c r="BA29"/>
  <c r="AX29"/>
  <c r="AT29"/>
  <c r="AS29"/>
  <c r="AR29"/>
  <c r="AO29"/>
  <c r="AL29"/>
  <c r="AH29"/>
  <c r="AG29"/>
  <c r="AF29"/>
  <c r="AC29"/>
  <c r="Z29"/>
  <c r="W29"/>
  <c r="T29"/>
  <c r="Q29"/>
  <c r="N29"/>
  <c r="K29"/>
  <c r="H29"/>
  <c r="E29"/>
  <c r="CZ28"/>
  <c r="CW28"/>
  <c r="CT28"/>
  <c r="CQ28"/>
  <c r="CN28"/>
  <c r="CK28"/>
  <c r="CG28"/>
  <c r="CF28"/>
  <c r="CE28"/>
  <c r="CB28"/>
  <c r="BY28"/>
  <c r="BV28"/>
  <c r="BS28"/>
  <c r="BP28"/>
  <c r="BM28"/>
  <c r="BJ28"/>
  <c r="BC28"/>
  <c r="BB28"/>
  <c r="BA28"/>
  <c r="AX28"/>
  <c r="AT28"/>
  <c r="AS28"/>
  <c r="AR28"/>
  <c r="AO28"/>
  <c r="AL28"/>
  <c r="AH28"/>
  <c r="AG28"/>
  <c r="AF28"/>
  <c r="AC28"/>
  <c r="Z28"/>
  <c r="W28"/>
  <c r="T28"/>
  <c r="Q28"/>
  <c r="N28"/>
  <c r="K28"/>
  <c r="H28"/>
  <c r="E28"/>
  <c r="CZ27"/>
  <c r="CW27"/>
  <c r="CT27"/>
  <c r="CQ27"/>
  <c r="CN27"/>
  <c r="CK27"/>
  <c r="CG27"/>
  <c r="CF27"/>
  <c r="CE27"/>
  <c r="CB27"/>
  <c r="BY27"/>
  <c r="BV27"/>
  <c r="BS27"/>
  <c r="BP27"/>
  <c r="BM27"/>
  <c r="BJ27"/>
  <c r="BC27"/>
  <c r="BB27"/>
  <c r="BA27"/>
  <c r="AX27"/>
  <c r="AT27"/>
  <c r="AS27"/>
  <c r="AR27"/>
  <c r="AO27"/>
  <c r="AL27"/>
  <c r="AH27"/>
  <c r="AG27"/>
  <c r="AF27"/>
  <c r="AC27"/>
  <c r="Z27"/>
  <c r="W27"/>
  <c r="T27"/>
  <c r="Q27"/>
  <c r="N27"/>
  <c r="K27"/>
  <c r="H27"/>
  <c r="E27"/>
  <c r="CZ26"/>
  <c r="CW26"/>
  <c r="CT26"/>
  <c r="CQ26"/>
  <c r="CN26"/>
  <c r="CK26"/>
  <c r="CG26"/>
  <c r="CF26"/>
  <c r="CE26"/>
  <c r="CB26"/>
  <c r="BY26"/>
  <c r="BV26"/>
  <c r="BS26"/>
  <c r="BP26"/>
  <c r="BM26"/>
  <c r="BJ26"/>
  <c r="BC26"/>
  <c r="BB26"/>
  <c r="BA26"/>
  <c r="AX26"/>
  <c r="AT26"/>
  <c r="AS26"/>
  <c r="AR26"/>
  <c r="AO26"/>
  <c r="AL26"/>
  <c r="AH26"/>
  <c r="AG26"/>
  <c r="AF26"/>
  <c r="AC26"/>
  <c r="Z26"/>
  <c r="W26"/>
  <c r="T26"/>
  <c r="Q26"/>
  <c r="N26"/>
  <c r="K26"/>
  <c r="H26"/>
  <c r="E26"/>
  <c r="CZ25"/>
  <c r="CW25"/>
  <c r="CT25"/>
  <c r="CQ25"/>
  <c r="CN25"/>
  <c r="CK25"/>
  <c r="CG25"/>
  <c r="CF25"/>
  <c r="CE25"/>
  <c r="CB25"/>
  <c r="BY25"/>
  <c r="BV25"/>
  <c r="BS25"/>
  <c r="BP25"/>
  <c r="BM25"/>
  <c r="BJ25"/>
  <c r="BC25"/>
  <c r="BB25"/>
  <c r="BA25"/>
  <c r="AX25"/>
  <c r="AT25"/>
  <c r="AS25"/>
  <c r="AR25"/>
  <c r="AO25"/>
  <c r="AL25"/>
  <c r="AH25"/>
  <c r="AG25"/>
  <c r="AF25"/>
  <c r="AC25"/>
  <c r="Z25"/>
  <c r="W25"/>
  <c r="T25"/>
  <c r="Q25"/>
  <c r="N25"/>
  <c r="K25"/>
  <c r="H25"/>
  <c r="E25"/>
  <c r="CZ24"/>
  <c r="CW24"/>
  <c r="CT24"/>
  <c r="CQ24"/>
  <c r="CN24"/>
  <c r="CK24"/>
  <c r="CG24"/>
  <c r="CF24"/>
  <c r="CE24"/>
  <c r="CB24"/>
  <c r="BY24"/>
  <c r="BV24"/>
  <c r="BS24"/>
  <c r="BP24"/>
  <c r="BM24"/>
  <c r="BJ24"/>
  <c r="BC24"/>
  <c r="BB24"/>
  <c r="BA24"/>
  <c r="AX24"/>
  <c r="AT24"/>
  <c r="AS24"/>
  <c r="AR24"/>
  <c r="AO24"/>
  <c r="AL24"/>
  <c r="AH24"/>
  <c r="AG24"/>
  <c r="AF24"/>
  <c r="AC24"/>
  <c r="Z24"/>
  <c r="W24"/>
  <c r="T24"/>
  <c r="Q24"/>
  <c r="N24"/>
  <c r="K24"/>
  <c r="H24"/>
  <c r="E24"/>
  <c r="CZ23"/>
  <c r="CW23"/>
  <c r="CT23"/>
  <c r="CQ23"/>
  <c r="CN23"/>
  <c r="CK23"/>
  <c r="CG23"/>
  <c r="CF23"/>
  <c r="CE23"/>
  <c r="CB23"/>
  <c r="BY23"/>
  <c r="BV23"/>
  <c r="BS23"/>
  <c r="BP23"/>
  <c r="BM23"/>
  <c r="BJ23"/>
  <c r="BC23"/>
  <c r="BB23"/>
  <c r="BA23"/>
  <c r="AX23"/>
  <c r="AT23"/>
  <c r="AS23"/>
  <c r="AR23"/>
  <c r="AO23"/>
  <c r="AL23"/>
  <c r="AH23"/>
  <c r="AG23"/>
  <c r="AF23"/>
  <c r="AC23"/>
  <c r="Z23"/>
  <c r="W23"/>
  <c r="T23"/>
  <c r="Q23"/>
  <c r="N23"/>
  <c r="K23"/>
  <c r="H23"/>
  <c r="E23"/>
  <c r="CZ22"/>
  <c r="CW22"/>
  <c r="CT22"/>
  <c r="CQ22"/>
  <c r="CN22"/>
  <c r="CK22"/>
  <c r="CG22"/>
  <c r="CF22"/>
  <c r="CE22"/>
  <c r="CB22"/>
  <c r="BY22"/>
  <c r="BV22"/>
  <c r="BS22"/>
  <c r="BP22"/>
  <c r="BM22"/>
  <c r="BJ22"/>
  <c r="BC22"/>
  <c r="BB22"/>
  <c r="BA22"/>
  <c r="AX22"/>
  <c r="AT22"/>
  <c r="AS22"/>
  <c r="AR22"/>
  <c r="AO22"/>
  <c r="AL22"/>
  <c r="AH22"/>
  <c r="AG22"/>
  <c r="AF22"/>
  <c r="AC22"/>
  <c r="Z22"/>
  <c r="W22"/>
  <c r="T22"/>
  <c r="Q22"/>
  <c r="N22"/>
  <c r="K22"/>
  <c r="H22"/>
  <c r="E22"/>
  <c r="CZ21"/>
  <c r="CW21"/>
  <c r="CT21"/>
  <c r="CQ21"/>
  <c r="CN21"/>
  <c r="CK21"/>
  <c r="CG21"/>
  <c r="CF21"/>
  <c r="CE21"/>
  <c r="CB21"/>
  <c r="BY21"/>
  <c r="BV21"/>
  <c r="BS21"/>
  <c r="BP21"/>
  <c r="BM21"/>
  <c r="BJ21"/>
  <c r="BC21"/>
  <c r="BB21"/>
  <c r="BA21"/>
  <c r="AX21"/>
  <c r="AT21"/>
  <c r="AS21"/>
  <c r="AR21"/>
  <c r="AO21"/>
  <c r="AL21"/>
  <c r="AH21"/>
  <c r="AG21"/>
  <c r="AF21"/>
  <c r="AC21"/>
  <c r="Z21"/>
  <c r="W21"/>
  <c r="T21"/>
  <c r="Q21"/>
  <c r="N21"/>
  <c r="K21"/>
  <c r="H21"/>
  <c r="E21"/>
  <c r="CZ20"/>
  <c r="CW20"/>
  <c r="CT20"/>
  <c r="CQ20"/>
  <c r="CN20"/>
  <c r="CK20"/>
  <c r="CG20"/>
  <c r="CF20"/>
  <c r="CE20"/>
  <c r="CB20"/>
  <c r="BY20"/>
  <c r="BV20"/>
  <c r="BS20"/>
  <c r="BP20"/>
  <c r="BM20"/>
  <c r="BJ20"/>
  <c r="BC20"/>
  <c r="BB20"/>
  <c r="BA20"/>
  <c r="AX20"/>
  <c r="AT20"/>
  <c r="AS20"/>
  <c r="AR20"/>
  <c r="AO20"/>
  <c r="AL20"/>
  <c r="AH20"/>
  <c r="AG20"/>
  <c r="AF20"/>
  <c r="AC20"/>
  <c r="Z20"/>
  <c r="W20"/>
  <c r="T20"/>
  <c r="Q20"/>
  <c r="N20"/>
  <c r="K20"/>
  <c r="H20"/>
  <c r="E20"/>
  <c r="CZ19"/>
  <c r="CW19"/>
  <c r="CT19"/>
  <c r="CQ19"/>
  <c r="CN19"/>
  <c r="CK19"/>
  <c r="CG19"/>
  <c r="CF19"/>
  <c r="CE19"/>
  <c r="CB19"/>
  <c r="BY19"/>
  <c r="BV19"/>
  <c r="BS19"/>
  <c r="BP19"/>
  <c r="BM19"/>
  <c r="BJ19"/>
  <c r="BC19"/>
  <c r="BB19"/>
  <c r="BA19"/>
  <c r="AX19"/>
  <c r="AT19"/>
  <c r="AS19"/>
  <c r="AR19"/>
  <c r="AO19"/>
  <c r="AL19"/>
  <c r="AH19"/>
  <c r="AG19"/>
  <c r="AF19"/>
  <c r="AC19"/>
  <c r="Z19"/>
  <c r="W19"/>
  <c r="T19"/>
  <c r="Q19"/>
  <c r="N19"/>
  <c r="K19"/>
  <c r="H19"/>
  <c r="E19"/>
  <c r="CZ18"/>
  <c r="CW18"/>
  <c r="CT18"/>
  <c r="CQ18"/>
  <c r="CN18"/>
  <c r="CK18"/>
  <c r="CG18"/>
  <c r="CF18"/>
  <c r="CE18"/>
  <c r="CB18"/>
  <c r="BY18"/>
  <c r="BV18"/>
  <c r="BS18"/>
  <c r="BP18"/>
  <c r="BM18"/>
  <c r="BJ18"/>
  <c r="BC18"/>
  <c r="BB18"/>
  <c r="BA18"/>
  <c r="AX18"/>
  <c r="AT18"/>
  <c r="AS18"/>
  <c r="AR18"/>
  <c r="AO18"/>
  <c r="AL18"/>
  <c r="AH18"/>
  <c r="AG18"/>
  <c r="AF18"/>
  <c r="AC18"/>
  <c r="Z18"/>
  <c r="W18"/>
  <c r="T18"/>
  <c r="Q18"/>
  <c r="N18"/>
  <c r="K18"/>
  <c r="H18"/>
  <c r="E18"/>
  <c r="CZ17"/>
  <c r="CW17"/>
  <c r="CT17"/>
  <c r="CQ17"/>
  <c r="CN17"/>
  <c r="CK17"/>
  <c r="CG17"/>
  <c r="CF17"/>
  <c r="CE17"/>
  <c r="CB17"/>
  <c r="BY17"/>
  <c r="BV17"/>
  <c r="BS17"/>
  <c r="BP17"/>
  <c r="BM17"/>
  <c r="BJ17"/>
  <c r="BC17"/>
  <c r="BB17"/>
  <c r="BA17"/>
  <c r="AX17"/>
  <c r="AT17"/>
  <c r="AS17"/>
  <c r="AR17"/>
  <c r="AO17"/>
  <c r="AL17"/>
  <c r="AH17"/>
  <c r="AG17"/>
  <c r="AF17"/>
  <c r="AC17"/>
  <c r="Z17"/>
  <c r="W17"/>
  <c r="T17"/>
  <c r="Q17"/>
  <c r="N17"/>
  <c r="K17"/>
  <c r="H17"/>
  <c r="E17"/>
  <c r="CZ16"/>
  <c r="CW16"/>
  <c r="CT16"/>
  <c r="CQ16"/>
  <c r="CN16"/>
  <c r="CK16"/>
  <c r="CG16"/>
  <c r="CF16"/>
  <c r="CE16"/>
  <c r="CB16"/>
  <c r="BY16"/>
  <c r="BV16"/>
  <c r="BS16"/>
  <c r="BP16"/>
  <c r="BM16"/>
  <c r="BJ16"/>
  <c r="BC16"/>
  <c r="BB16"/>
  <c r="BA16"/>
  <c r="AX16"/>
  <c r="AT16"/>
  <c r="AS16"/>
  <c r="AR16"/>
  <c r="AO16"/>
  <c r="AL16"/>
  <c r="AH16"/>
  <c r="AG16"/>
  <c r="AF16"/>
  <c r="AC16"/>
  <c r="Z16"/>
  <c r="W16"/>
  <c r="T16"/>
  <c r="Q16"/>
  <c r="N16"/>
  <c r="K16"/>
  <c r="H16"/>
  <c r="E16"/>
  <c r="CZ15"/>
  <c r="CW15"/>
  <c r="CT15"/>
  <c r="CQ15"/>
  <c r="CN15"/>
  <c r="CK15"/>
  <c r="CG15"/>
  <c r="CF15"/>
  <c r="CE15"/>
  <c r="CB15"/>
  <c r="BY15"/>
  <c r="BV15"/>
  <c r="BS15"/>
  <c r="BP15"/>
  <c r="BM15"/>
  <c r="BJ15"/>
  <c r="BC15"/>
  <c r="BB15"/>
  <c r="BA15"/>
  <c r="AX15"/>
  <c r="AT15"/>
  <c r="AS15"/>
  <c r="AR15"/>
  <c r="AO15"/>
  <c r="AL15"/>
  <c r="AH15"/>
  <c r="AG15"/>
  <c r="AF15"/>
  <c r="AC15"/>
  <c r="Z15"/>
  <c r="W15"/>
  <c r="T15"/>
  <c r="Q15"/>
  <c r="N15"/>
  <c r="K15"/>
  <c r="H15"/>
  <c r="E15"/>
  <c r="CZ14"/>
  <c r="CW14"/>
  <c r="CT14"/>
  <c r="CQ14"/>
  <c r="CN14"/>
  <c r="CK14"/>
  <c r="CG14"/>
  <c r="CF14"/>
  <c r="CE14"/>
  <c r="CB14"/>
  <c r="BY14"/>
  <c r="BV14"/>
  <c r="BS14"/>
  <c r="BP14"/>
  <c r="BM14"/>
  <c r="BJ14"/>
  <c r="BC14"/>
  <c r="BB14"/>
  <c r="BA14"/>
  <c r="AX14"/>
  <c r="AT14"/>
  <c r="AS14"/>
  <c r="AR14"/>
  <c r="AO14"/>
  <c r="AL14"/>
  <c r="AH14"/>
  <c r="AG14"/>
  <c r="AF14"/>
  <c r="AC14"/>
  <c r="Z14"/>
  <c r="W14"/>
  <c r="T14"/>
  <c r="Q14"/>
  <c r="N14"/>
  <c r="K14"/>
  <c r="H14"/>
  <c r="E14"/>
  <c r="CZ13"/>
  <c r="CW13"/>
  <c r="CT13"/>
  <c r="CQ13"/>
  <c r="CN13"/>
  <c r="CK13"/>
  <c r="CG13"/>
  <c r="CF13"/>
  <c r="CE13"/>
  <c r="CB13"/>
  <c r="BY13"/>
  <c r="BV13"/>
  <c r="BS13"/>
  <c r="BP13"/>
  <c r="BM13"/>
  <c r="BJ13"/>
  <c r="BC13"/>
  <c r="BB13"/>
  <c r="BA13"/>
  <c r="AX13"/>
  <c r="AT13"/>
  <c r="AS13"/>
  <c r="AR13"/>
  <c r="AO13"/>
  <c r="AL13"/>
  <c r="AH13"/>
  <c r="AG13"/>
  <c r="AF13"/>
  <c r="AC13"/>
  <c r="Z13"/>
  <c r="W13"/>
  <c r="T13"/>
  <c r="Q13"/>
  <c r="N13"/>
  <c r="K13"/>
  <c r="H13"/>
  <c r="E13"/>
  <c r="CZ12"/>
  <c r="CW12"/>
  <c r="CT12"/>
  <c r="CQ12"/>
  <c r="CN12"/>
  <c r="CK12"/>
  <c r="CG12"/>
  <c r="CF12"/>
  <c r="CE12"/>
  <c r="CB12"/>
  <c r="BY12"/>
  <c r="BV12"/>
  <c r="BS12"/>
  <c r="BP12"/>
  <c r="BM12"/>
  <c r="BJ12"/>
  <c r="BC12"/>
  <c r="BB12"/>
  <c r="BA12"/>
  <c r="AX12"/>
  <c r="AT12"/>
  <c r="AS12"/>
  <c r="AR12"/>
  <c r="AO12"/>
  <c r="AL12"/>
  <c r="AH12"/>
  <c r="AG12"/>
  <c r="AF12"/>
  <c r="AC12"/>
  <c r="Z12"/>
  <c r="W12"/>
  <c r="T12"/>
  <c r="Q12"/>
  <c r="N12"/>
  <c r="K12"/>
  <c r="H12"/>
  <c r="E12"/>
  <c r="CZ11"/>
  <c r="CW11"/>
  <c r="CT11"/>
  <c r="CQ11"/>
  <c r="CN11"/>
  <c r="CK11"/>
  <c r="CG11"/>
  <c r="CF11"/>
  <c r="CE11"/>
  <c r="CB11"/>
  <c r="BY11"/>
  <c r="BV11"/>
  <c r="BS11"/>
  <c r="BP11"/>
  <c r="BM11"/>
  <c r="BJ11"/>
  <c r="BC11"/>
  <c r="BB11"/>
  <c r="BA11"/>
  <c r="AX11"/>
  <c r="AT11"/>
  <c r="AS11"/>
  <c r="AR11"/>
  <c r="AO11"/>
  <c r="AL11"/>
  <c r="AH11"/>
  <c r="AG11"/>
  <c r="AF11"/>
  <c r="AC11"/>
  <c r="Z11"/>
  <c r="W11"/>
  <c r="T11"/>
  <c r="Q11"/>
  <c r="N11"/>
  <c r="K11"/>
  <c r="H11"/>
  <c r="E11"/>
  <c r="CZ10"/>
  <c r="CW10"/>
  <c r="CT10"/>
  <c r="CQ10"/>
  <c r="CN10"/>
  <c r="CK10"/>
  <c r="CG10"/>
  <c r="CF10"/>
  <c r="CE10"/>
  <c r="CB10"/>
  <c r="BY10"/>
  <c r="BV10"/>
  <c r="BS10"/>
  <c r="BP10"/>
  <c r="BM10"/>
  <c r="BJ10"/>
  <c r="BC10"/>
  <c r="BB10"/>
  <c r="BA10"/>
  <c r="AX10"/>
  <c r="AT10"/>
  <c r="AS10"/>
  <c r="AR10"/>
  <c r="AO10"/>
  <c r="AL10"/>
  <c r="AH10"/>
  <c r="AG10"/>
  <c r="AF10"/>
  <c r="AC10"/>
  <c r="Z10"/>
  <c r="W10"/>
  <c r="T10"/>
  <c r="Q10"/>
  <c r="N10"/>
  <c r="K10"/>
  <c r="H10"/>
  <c r="E10"/>
  <c r="CZ9"/>
  <c r="CW9"/>
  <c r="CT9"/>
  <c r="CQ9"/>
  <c r="CN9"/>
  <c r="CK9"/>
  <c r="CG9"/>
  <c r="CF9"/>
  <c r="CE9"/>
  <c r="CB9"/>
  <c r="BY9"/>
  <c r="BV9"/>
  <c r="BS9"/>
  <c r="BP9"/>
  <c r="BM9"/>
  <c r="BJ9"/>
  <c r="BC9"/>
  <c r="BB9"/>
  <c r="BA9"/>
  <c r="AX9"/>
  <c r="AT9"/>
  <c r="AS9"/>
  <c r="AR9"/>
  <c r="AO9"/>
  <c r="AL9"/>
  <c r="AH9"/>
  <c r="AG9"/>
  <c r="AF9"/>
  <c r="AC9"/>
  <c r="Z9"/>
  <c r="W9"/>
  <c r="T9"/>
  <c r="Q9"/>
  <c r="N9"/>
  <c r="K9"/>
  <c r="H9"/>
  <c r="E9"/>
  <c r="CZ8"/>
  <c r="CW8"/>
  <c r="CT8"/>
  <c r="CQ8"/>
  <c r="CN8"/>
  <c r="CK8"/>
  <c r="CG8"/>
  <c r="CF8"/>
  <c r="CE8"/>
  <c r="CB8"/>
  <c r="BY8"/>
  <c r="BV8"/>
  <c r="BS8"/>
  <c r="BP8"/>
  <c r="BM8"/>
  <c r="BJ8"/>
  <c r="BC8"/>
  <c r="BB8"/>
  <c r="BA8"/>
  <c r="AX8"/>
  <c r="AT8"/>
  <c r="AS8"/>
  <c r="AR8"/>
  <c r="AO8"/>
  <c r="AL8"/>
  <c r="AH8"/>
  <c r="AG8"/>
  <c r="AF8"/>
  <c r="AC8"/>
  <c r="Z8"/>
  <c r="W8"/>
  <c r="T8"/>
  <c r="Q8"/>
  <c r="N8"/>
  <c r="K8"/>
  <c r="H8"/>
  <c r="E8"/>
  <c r="CZ7"/>
  <c r="CW7"/>
  <c r="CT7"/>
  <c r="CQ7"/>
  <c r="CN7"/>
  <c r="CK7"/>
  <c r="CG7"/>
  <c r="CF7"/>
  <c r="CE7"/>
  <c r="CB7"/>
  <c r="BY7"/>
  <c r="BV7"/>
  <c r="BS7"/>
  <c r="BP7"/>
  <c r="BM7"/>
  <c r="BJ7"/>
  <c r="BC7"/>
  <c r="BB7"/>
  <c r="BA7"/>
  <c r="AX7"/>
  <c r="AT7"/>
  <c r="AS7"/>
  <c r="AR7"/>
  <c r="AO7"/>
  <c r="AL7"/>
  <c r="AH7"/>
  <c r="AG7"/>
  <c r="AF7"/>
  <c r="AC7"/>
  <c r="Z7"/>
  <c r="W7"/>
  <c r="T7"/>
  <c r="Q7"/>
  <c r="N7"/>
  <c r="K7"/>
  <c r="H7"/>
  <c r="E7"/>
  <c r="CZ6"/>
  <c r="CW6"/>
  <c r="CT6"/>
  <c r="CQ6"/>
  <c r="CN6"/>
  <c r="CK6"/>
  <c r="CG6"/>
  <c r="CF6"/>
  <c r="CE6"/>
  <c r="CB6"/>
  <c r="BY6"/>
  <c r="BV6"/>
  <c r="BS6"/>
  <c r="BP6"/>
  <c r="BM6"/>
  <c r="BJ6"/>
  <c r="BC6"/>
  <c r="BB6"/>
  <c r="BA6"/>
  <c r="AX6"/>
  <c r="AT6"/>
  <c r="AS6"/>
  <c r="AR6"/>
  <c r="AO6"/>
  <c r="AL6"/>
  <c r="AH6"/>
  <c r="AG6"/>
  <c r="AF6"/>
  <c r="AC6"/>
  <c r="Z6"/>
  <c r="W6"/>
  <c r="T6"/>
  <c r="Q6"/>
  <c r="N6"/>
  <c r="K6"/>
  <c r="H6"/>
  <c r="E6"/>
  <c r="CZ5"/>
  <c r="CW5"/>
  <c r="CT5"/>
  <c r="CQ5"/>
  <c r="CN5"/>
  <c r="CK5"/>
  <c r="CG5"/>
  <c r="CF5"/>
  <c r="CE5"/>
  <c r="CB5"/>
  <c r="BY5"/>
  <c r="BV5"/>
  <c r="BS5"/>
  <c r="BP5"/>
  <c r="BM5"/>
  <c r="BJ5"/>
  <c r="BC5"/>
  <c r="BB5"/>
  <c r="BA5"/>
  <c r="AX5"/>
  <c r="AT5"/>
  <c r="AS5"/>
  <c r="AR5"/>
  <c r="AO5"/>
  <c r="AL5"/>
  <c r="AH5"/>
  <c r="AG5"/>
  <c r="AF5"/>
  <c r="AC5"/>
  <c r="Z5"/>
  <c r="W5"/>
  <c r="T5"/>
  <c r="Q5"/>
  <c r="N5"/>
  <c r="K5"/>
  <c r="H5"/>
  <c r="E5"/>
  <c r="BN2"/>
  <c r="AU5" l="1"/>
  <c r="AI9"/>
  <c r="AU9"/>
  <c r="AU12"/>
  <c r="BD12"/>
  <c r="CH14"/>
  <c r="CH18"/>
  <c r="AU20"/>
  <c r="AU28"/>
  <c r="BD28"/>
  <c r="CH5"/>
  <c r="AU7"/>
  <c r="BD7"/>
  <c r="AU11"/>
  <c r="CH13"/>
  <c r="AU15"/>
  <c r="CH21"/>
  <c r="AI24"/>
  <c r="CH25"/>
  <c r="BD27"/>
  <c r="AU31"/>
  <c r="BD31"/>
  <c r="AI32"/>
  <c r="CB35"/>
  <c r="CH8"/>
  <c r="AU34"/>
  <c r="BD34"/>
  <c r="BD6"/>
  <c r="BD14"/>
  <c r="AI19"/>
  <c r="AU26"/>
  <c r="CH28"/>
  <c r="AU30"/>
  <c r="BD30"/>
  <c r="CH32"/>
  <c r="AI25"/>
  <c r="BD5"/>
  <c r="CH7"/>
  <c r="BD9"/>
  <c r="CH15"/>
  <c r="BD17"/>
  <c r="AI18"/>
  <c r="BE18"/>
  <c r="DA18" s="1"/>
  <c r="CH19"/>
  <c r="BD21"/>
  <c r="AU25"/>
  <c r="AU33"/>
  <c r="BE8"/>
  <c r="DA8" s="1"/>
  <c r="BE22"/>
  <c r="DA22" s="1"/>
  <c r="AI7"/>
  <c r="BD11"/>
  <c r="AI14"/>
  <c r="AU16"/>
  <c r="AI17"/>
  <c r="AU17"/>
  <c r="BD20"/>
  <c r="AU21"/>
  <c r="CH23"/>
  <c r="AU24"/>
  <c r="BE25"/>
  <c r="DA25" s="1"/>
  <c r="BF26"/>
  <c r="DB26" s="1"/>
  <c r="AU27"/>
  <c r="AU29"/>
  <c r="BD33"/>
  <c r="AI34"/>
  <c r="BE34"/>
  <c r="DA34" s="1"/>
  <c r="W35"/>
  <c r="BE29"/>
  <c r="DA29" s="1"/>
  <c r="AI6"/>
  <c r="BE6"/>
  <c r="DA6" s="1"/>
  <c r="AU8"/>
  <c r="AU10"/>
  <c r="CH11"/>
  <c r="AI13"/>
  <c r="BE13"/>
  <c r="DA13" s="1"/>
  <c r="AI15"/>
  <c r="AI16"/>
  <c r="CH16"/>
  <c r="BD18"/>
  <c r="AI20"/>
  <c r="AU22"/>
  <c r="AI23"/>
  <c r="BD23"/>
  <c r="CH24"/>
  <c r="AI26"/>
  <c r="AI28"/>
  <c r="AI31"/>
  <c r="BE31"/>
  <c r="DA31" s="1"/>
  <c r="CN35"/>
  <c r="AI27"/>
  <c r="BE7"/>
  <c r="DA7" s="1"/>
  <c r="BD8"/>
  <c r="AI10"/>
  <c r="BE10"/>
  <c r="DA10" s="1"/>
  <c r="AI11"/>
  <c r="AI12"/>
  <c r="AU13"/>
  <c r="BE17"/>
  <c r="DA17" s="1"/>
  <c r="AU19"/>
  <c r="BE21"/>
  <c r="DA21" s="1"/>
  <c r="BF22"/>
  <c r="DB22" s="1"/>
  <c r="BE24"/>
  <c r="DA24" s="1"/>
  <c r="BD25"/>
  <c r="BD26"/>
  <c r="BE28"/>
  <c r="DA28" s="1"/>
  <c r="BD29"/>
  <c r="AI30"/>
  <c r="AU32"/>
  <c r="T35"/>
  <c r="AO35"/>
  <c r="BS35"/>
  <c r="BE19"/>
  <c r="DA19" s="1"/>
  <c r="BE32"/>
  <c r="DA32" s="1"/>
  <c r="AT35"/>
  <c r="BE5"/>
  <c r="DA5" s="1"/>
  <c r="AU6"/>
  <c r="BF6"/>
  <c r="AI8"/>
  <c r="BE9"/>
  <c r="DA9" s="1"/>
  <c r="BE11"/>
  <c r="DA11" s="1"/>
  <c r="BF12"/>
  <c r="DB12" s="1"/>
  <c r="AU14"/>
  <c r="BE15"/>
  <c r="DA15" s="1"/>
  <c r="BD16"/>
  <c r="BF18"/>
  <c r="DB18" s="1"/>
  <c r="BE20"/>
  <c r="DA20" s="1"/>
  <c r="AI21"/>
  <c r="AI22"/>
  <c r="AU23"/>
  <c r="BE26"/>
  <c r="DA26" s="1"/>
  <c r="BF27"/>
  <c r="DB27" s="1"/>
  <c r="AI29"/>
  <c r="CH29"/>
  <c r="BF30"/>
  <c r="BE33"/>
  <c r="DA33" s="1"/>
  <c r="AF35"/>
  <c r="AX35"/>
  <c r="BB35"/>
  <c r="CE35"/>
  <c r="CQ35"/>
  <c r="BE12"/>
  <c r="DA12" s="1"/>
  <c r="BF14"/>
  <c r="DB14" s="1"/>
  <c r="BE16"/>
  <c r="DA16" s="1"/>
  <c r="BF17"/>
  <c r="BD22"/>
  <c r="BE30"/>
  <c r="DA30" s="1"/>
  <c r="BF31"/>
  <c r="DB31" s="1"/>
  <c r="AI33"/>
  <c r="CH33"/>
  <c r="BF34"/>
  <c r="DB34" s="1"/>
  <c r="K35"/>
  <c r="AL35"/>
  <c r="BA35"/>
  <c r="BP35"/>
  <c r="CZ35"/>
  <c r="BF9"/>
  <c r="DB9" s="1"/>
  <c r="DB6"/>
  <c r="H35"/>
  <c r="BE14"/>
  <c r="DA14" s="1"/>
  <c r="BF15"/>
  <c r="BF24"/>
  <c r="BE27"/>
  <c r="DA27" s="1"/>
  <c r="BF32"/>
  <c r="CF35"/>
  <c r="BF11"/>
  <c r="BF16"/>
  <c r="BE23"/>
  <c r="DA23" s="1"/>
  <c r="AS35"/>
  <c r="CH9"/>
  <c r="BD10"/>
  <c r="CH10"/>
  <c r="CH12"/>
  <c r="BD13"/>
  <c r="BD15"/>
  <c r="CH17"/>
  <c r="AU18"/>
  <c r="BD19"/>
  <c r="CH20"/>
  <c r="CH22"/>
  <c r="BD24"/>
  <c r="CH26"/>
  <c r="CH30"/>
  <c r="BD32"/>
  <c r="CH34"/>
  <c r="N35"/>
  <c r="Z35"/>
  <c r="AR35"/>
  <c r="BJ35"/>
  <c r="BV35"/>
  <c r="CT35"/>
  <c r="BF7"/>
  <c r="BF13"/>
  <c r="BF19"/>
  <c r="BF23"/>
  <c r="DB23" s="1"/>
  <c r="BF28"/>
  <c r="BF8"/>
  <c r="BF20"/>
  <c r="BF21"/>
  <c r="BF25"/>
  <c r="AI5"/>
  <c r="CH6"/>
  <c r="CH27"/>
  <c r="BF29"/>
  <c r="DB29" s="1"/>
  <c r="CH31"/>
  <c r="BF33"/>
  <c r="Q35"/>
  <c r="AC35"/>
  <c r="AG35"/>
  <c r="BC35"/>
  <c r="BM35"/>
  <c r="BY35"/>
  <c r="CG35"/>
  <c r="CK35"/>
  <c r="CW35"/>
  <c r="BF10"/>
  <c r="BF5"/>
  <c r="AH35"/>
  <c r="E35"/>
  <c r="BE12" i="39"/>
  <c r="DA12" s="1"/>
  <c r="BE21"/>
  <c r="DA21" s="1"/>
  <c r="AS45"/>
  <c r="BB45"/>
  <c r="AI5"/>
  <c r="CH9"/>
  <c r="CH12"/>
  <c r="AI14"/>
  <c r="CH15"/>
  <c r="BD17"/>
  <c r="BE20"/>
  <c r="DA20" s="1"/>
  <c r="CH21"/>
  <c r="AU23"/>
  <c r="BE25"/>
  <c r="DA25" s="1"/>
  <c r="AU38"/>
  <c r="AI39"/>
  <c r="BF40"/>
  <c r="DB40" s="1"/>
  <c r="BD40"/>
  <c r="Z42"/>
  <c r="AF42"/>
  <c r="CN42"/>
  <c r="AX45"/>
  <c r="BJ45"/>
  <c r="BP45"/>
  <c r="BV45"/>
  <c r="CW45"/>
  <c r="CH47"/>
  <c r="AU7"/>
  <c r="AU9"/>
  <c r="BD9"/>
  <c r="AI10"/>
  <c r="BD15"/>
  <c r="CH17"/>
  <c r="CT26"/>
  <c r="CZ26"/>
  <c r="AU30"/>
  <c r="AI31"/>
  <c r="BF32"/>
  <c r="BD32"/>
  <c r="CH34"/>
  <c r="CB42"/>
  <c r="CQ42"/>
  <c r="CW42"/>
  <c r="AU44"/>
  <c r="Q45"/>
  <c r="AL45"/>
  <c r="BY45"/>
  <c r="AI47"/>
  <c r="BE19"/>
  <c r="DA19" s="1"/>
  <c r="W26"/>
  <c r="AI41"/>
  <c r="AI7"/>
  <c r="AI9"/>
  <c r="AI11"/>
  <c r="BD11"/>
  <c r="AU13"/>
  <c r="CH14"/>
  <c r="CH16"/>
  <c r="AI18"/>
  <c r="AU22"/>
  <c r="BE23"/>
  <c r="DA23" s="1"/>
  <c r="CH24"/>
  <c r="H26"/>
  <c r="N26"/>
  <c r="Z26"/>
  <c r="BL46"/>
  <c r="BM46" s="1"/>
  <c r="AI27"/>
  <c r="BD28"/>
  <c r="AI29"/>
  <c r="AU34"/>
  <c r="AI35"/>
  <c r="BF36"/>
  <c r="BD36"/>
  <c r="T42"/>
  <c r="AO42"/>
  <c r="CZ42"/>
  <c r="H45"/>
  <c r="N45"/>
  <c r="T45"/>
  <c r="Z45"/>
  <c r="AO45"/>
  <c r="CN45"/>
  <c r="CT45"/>
  <c r="CX46"/>
  <c r="CX48" s="1"/>
  <c r="AI33"/>
  <c r="CK45"/>
  <c r="BE5"/>
  <c r="DA5" s="1"/>
  <c r="AI6"/>
  <c r="BE10"/>
  <c r="DA10" s="1"/>
  <c r="CH11"/>
  <c r="AU15"/>
  <c r="AU17"/>
  <c r="AU19"/>
  <c r="BD19"/>
  <c r="BD21"/>
  <c r="CH23"/>
  <c r="AI25"/>
  <c r="AR26"/>
  <c r="CQ26"/>
  <c r="BD27"/>
  <c r="AI28"/>
  <c r="BE28"/>
  <c r="DA28" s="1"/>
  <c r="AI34"/>
  <c r="BD35"/>
  <c r="AI36"/>
  <c r="L46"/>
  <c r="L48" s="1"/>
  <c r="BS42"/>
  <c r="BY42"/>
  <c r="AM46"/>
  <c r="AM48" s="1"/>
  <c r="BA45"/>
  <c r="AA46"/>
  <c r="AA48" s="1"/>
  <c r="BZ46"/>
  <c r="BZ48" s="1"/>
  <c r="BE9"/>
  <c r="DA9" s="1"/>
  <c r="AI23"/>
  <c r="BE32"/>
  <c r="BD34"/>
  <c r="BF37"/>
  <c r="DB37" s="1"/>
  <c r="DC37" s="1"/>
  <c r="BF41"/>
  <c r="DB41" s="1"/>
  <c r="AL42"/>
  <c r="BF43"/>
  <c r="BN46"/>
  <c r="BN48" s="1"/>
  <c r="CL46"/>
  <c r="CL48" s="1"/>
  <c r="CR46"/>
  <c r="CR48" s="1"/>
  <c r="BE7"/>
  <c r="DA7" s="1"/>
  <c r="BE8"/>
  <c r="DA8" s="1"/>
  <c r="BE15"/>
  <c r="DA15" s="1"/>
  <c r="BE17"/>
  <c r="DA17" s="1"/>
  <c r="BE18"/>
  <c r="DA18" s="1"/>
  <c r="CH20"/>
  <c r="CH22"/>
  <c r="AI24"/>
  <c r="BE24"/>
  <c r="BF25"/>
  <c r="BG25" s="1"/>
  <c r="AG26"/>
  <c r="AU29"/>
  <c r="AU33"/>
  <c r="AU37"/>
  <c r="AU41"/>
  <c r="F46"/>
  <c r="F48" s="1"/>
  <c r="AV46"/>
  <c r="AV48" s="1"/>
  <c r="BH46"/>
  <c r="BH48" s="1"/>
  <c r="AU43"/>
  <c r="C46"/>
  <c r="C48" s="1"/>
  <c r="R46"/>
  <c r="R48" s="1"/>
  <c r="X46"/>
  <c r="X48" s="1"/>
  <c r="AC45"/>
  <c r="AP46"/>
  <c r="AP48" s="1"/>
  <c r="CE45"/>
  <c r="CY46"/>
  <c r="CZ46" s="1"/>
  <c r="BD47"/>
  <c r="BE11"/>
  <c r="DA11" s="1"/>
  <c r="CF26"/>
  <c r="AG42"/>
  <c r="AH45"/>
  <c r="BK46"/>
  <c r="BK48" s="1"/>
  <c r="CI46"/>
  <c r="CI48" s="1"/>
  <c r="CK48" s="1"/>
  <c r="AU5"/>
  <c r="BE22"/>
  <c r="DA22" s="1"/>
  <c r="CN26"/>
  <c r="BF29"/>
  <c r="DB29" s="1"/>
  <c r="BD30"/>
  <c r="BF33"/>
  <c r="DB33" s="1"/>
  <c r="BE36"/>
  <c r="DA36" s="1"/>
  <c r="BD38"/>
  <c r="BE40"/>
  <c r="DA40" s="1"/>
  <c r="AS42"/>
  <c r="BT46"/>
  <c r="BT48" s="1"/>
  <c r="CG42"/>
  <c r="CT42"/>
  <c r="BD44"/>
  <c r="I46"/>
  <c r="I48" s="1"/>
  <c r="AT45"/>
  <c r="AU45" s="1"/>
  <c r="BE6"/>
  <c r="DA6" s="1"/>
  <c r="CH8"/>
  <c r="AU11"/>
  <c r="AI13"/>
  <c r="BE13"/>
  <c r="DA13" s="1"/>
  <c r="BE14"/>
  <c r="DA14" s="1"/>
  <c r="AI16"/>
  <c r="BE16"/>
  <c r="DA16" s="1"/>
  <c r="CH18"/>
  <c r="AU21"/>
  <c r="CH25"/>
  <c r="D46"/>
  <c r="D48" s="1"/>
  <c r="K26"/>
  <c r="AB46"/>
  <c r="AB48" s="1"/>
  <c r="AC48" s="1"/>
  <c r="AL26"/>
  <c r="AS26"/>
  <c r="BE26" s="1"/>
  <c r="BB26"/>
  <c r="BI46"/>
  <c r="BI48" s="1"/>
  <c r="BP26"/>
  <c r="BV26"/>
  <c r="BE27"/>
  <c r="DA27" s="1"/>
  <c r="CH27"/>
  <c r="CH29"/>
  <c r="BE31"/>
  <c r="DA31" s="1"/>
  <c r="CH31"/>
  <c r="CH33"/>
  <c r="BE35"/>
  <c r="DA35" s="1"/>
  <c r="CH35"/>
  <c r="CH37"/>
  <c r="BE39"/>
  <c r="DA39" s="1"/>
  <c r="CH39"/>
  <c r="CH41"/>
  <c r="E42"/>
  <c r="BA42"/>
  <c r="BM42"/>
  <c r="CK42"/>
  <c r="CK46" s="1"/>
  <c r="DB43"/>
  <c r="AJ46"/>
  <c r="AJ48" s="1"/>
  <c r="BS45"/>
  <c r="BW46"/>
  <c r="BW48" s="1"/>
  <c r="CB45"/>
  <c r="CJ46"/>
  <c r="CJ48" s="1"/>
  <c r="CO46"/>
  <c r="CO48" s="1"/>
  <c r="CU46"/>
  <c r="CU48" s="1"/>
  <c r="CZ45"/>
  <c r="BF28"/>
  <c r="DB28" s="1"/>
  <c r="BD6"/>
  <c r="BF6"/>
  <c r="BF8"/>
  <c r="BD8"/>
  <c r="BD10"/>
  <c r="BF10"/>
  <c r="BF12"/>
  <c r="BD12"/>
  <c r="BD14"/>
  <c r="BF14"/>
  <c r="BF16"/>
  <c r="BD16"/>
  <c r="BD18"/>
  <c r="BF18"/>
  <c r="BF20"/>
  <c r="BD20"/>
  <c r="DB32"/>
  <c r="DB36"/>
  <c r="BG36"/>
  <c r="BF5"/>
  <c r="BD5"/>
  <c r="AU6"/>
  <c r="AU8"/>
  <c r="AU10"/>
  <c r="AU12"/>
  <c r="AU14"/>
  <c r="AU16"/>
  <c r="AU18"/>
  <c r="AU20"/>
  <c r="U46"/>
  <c r="U48" s="1"/>
  <c r="BF7"/>
  <c r="BF9"/>
  <c r="BF11"/>
  <c r="BF13"/>
  <c r="BF15"/>
  <c r="BF17"/>
  <c r="BF19"/>
  <c r="BF21"/>
  <c r="O46"/>
  <c r="O48" s="1"/>
  <c r="AD46"/>
  <c r="BD23"/>
  <c r="BF23"/>
  <c r="DB24"/>
  <c r="BG24"/>
  <c r="DA24"/>
  <c r="BE29"/>
  <c r="DA29" s="1"/>
  <c r="BF30"/>
  <c r="BE33"/>
  <c r="DA33" s="1"/>
  <c r="BF34"/>
  <c r="BE37"/>
  <c r="DA37" s="1"/>
  <c r="BF38"/>
  <c r="BE41"/>
  <c r="DA41" s="1"/>
  <c r="CF42"/>
  <c r="BE43"/>
  <c r="DA43" s="1"/>
  <c r="BF44"/>
  <c r="AG45"/>
  <c r="CG45"/>
  <c r="AK46"/>
  <c r="BQ46"/>
  <c r="BQ48" s="1"/>
  <c r="CC46"/>
  <c r="CS46"/>
  <c r="BF47"/>
  <c r="BD22"/>
  <c r="AU24"/>
  <c r="BD25"/>
  <c r="T26"/>
  <c r="AC26"/>
  <c r="AZ46"/>
  <c r="BY26"/>
  <c r="CE26"/>
  <c r="BF27"/>
  <c r="AU28"/>
  <c r="BD29"/>
  <c r="BE30"/>
  <c r="DA30" s="1"/>
  <c r="BF31"/>
  <c r="AU32"/>
  <c r="BD33"/>
  <c r="BE34"/>
  <c r="DA34" s="1"/>
  <c r="BF35"/>
  <c r="AU36"/>
  <c r="BD37"/>
  <c r="BE38"/>
  <c r="DA38" s="1"/>
  <c r="BF39"/>
  <c r="AU40"/>
  <c r="BD41"/>
  <c r="BC42"/>
  <c r="CE42"/>
  <c r="BD43"/>
  <c r="BE44"/>
  <c r="DA44" s="1"/>
  <c r="AF45"/>
  <c r="AR45"/>
  <c r="CF45"/>
  <c r="M46"/>
  <c r="N46" s="1"/>
  <c r="BE47"/>
  <c r="DA47" s="1"/>
  <c r="CH28"/>
  <c r="CH32"/>
  <c r="CH36"/>
  <c r="CH40"/>
  <c r="N42"/>
  <c r="AH42"/>
  <c r="AT42"/>
  <c r="AU42" s="1"/>
  <c r="AX42"/>
  <c r="BB42"/>
  <c r="BJ42"/>
  <c r="BV42"/>
  <c r="K45"/>
  <c r="W45"/>
  <c r="BC45"/>
  <c r="CQ45"/>
  <c r="AY46"/>
  <c r="AI22"/>
  <c r="P46"/>
  <c r="P48" s="1"/>
  <c r="V46"/>
  <c r="V48" s="1"/>
  <c r="AF26"/>
  <c r="AX26"/>
  <c r="CB26"/>
  <c r="CM46"/>
  <c r="CM48" s="1"/>
  <c r="CN48" s="1"/>
  <c r="CW26"/>
  <c r="CH43"/>
  <c r="BS26"/>
  <c r="E26"/>
  <c r="BM26"/>
  <c r="CV46"/>
  <c r="CD46"/>
  <c r="CA46"/>
  <c r="BX48"/>
  <c r="BU46"/>
  <c r="BR48"/>
  <c r="BO46"/>
  <c r="BL48"/>
  <c r="BM48" s="1"/>
  <c r="BJ26"/>
  <c r="CG26"/>
  <c r="BC26"/>
  <c r="BD26" s="1"/>
  <c r="AW46"/>
  <c r="AQ46"/>
  <c r="AT26"/>
  <c r="AN46"/>
  <c r="AE46"/>
  <c r="Y46"/>
  <c r="S46"/>
  <c r="Q26"/>
  <c r="J46"/>
  <c r="BF22"/>
  <c r="G46"/>
  <c r="AH26"/>
  <c r="CP46"/>
  <c r="BG22" i="38" l="1"/>
  <c r="BG17"/>
  <c r="DB17"/>
  <c r="DC17" s="1"/>
  <c r="BG6"/>
  <c r="DC6"/>
  <c r="DC18"/>
  <c r="BG12"/>
  <c r="BG18"/>
  <c r="BG34"/>
  <c r="BG26"/>
  <c r="DC12"/>
  <c r="BG29"/>
  <c r="BG33"/>
  <c r="BG19"/>
  <c r="DC9"/>
  <c r="DC27"/>
  <c r="DC29"/>
  <c r="BG30"/>
  <c r="BG9"/>
  <c r="DC22"/>
  <c r="BG31"/>
  <c r="BG27"/>
  <c r="DC31"/>
  <c r="AU35"/>
  <c r="BG20"/>
  <c r="DB30"/>
  <c r="DC30" s="1"/>
  <c r="DB20"/>
  <c r="DC20" s="1"/>
  <c r="DB33"/>
  <c r="DC33" s="1"/>
  <c r="DB19"/>
  <c r="DC19" s="1"/>
  <c r="DC23"/>
  <c r="DC26"/>
  <c r="BG23"/>
  <c r="BD35"/>
  <c r="DB21"/>
  <c r="DC21" s="1"/>
  <c r="BG21"/>
  <c r="BG32"/>
  <c r="DB32"/>
  <c r="DC32" s="1"/>
  <c r="DB25"/>
  <c r="DC25" s="1"/>
  <c r="BG25"/>
  <c r="BG28"/>
  <c r="DB28"/>
  <c r="DC28" s="1"/>
  <c r="BG7"/>
  <c r="DB7"/>
  <c r="DC7" s="1"/>
  <c r="BG15"/>
  <c r="DB15"/>
  <c r="DC15" s="1"/>
  <c r="DC14"/>
  <c r="BG14"/>
  <c r="DC34"/>
  <c r="DB8"/>
  <c r="DC8" s="1"/>
  <c r="BG8"/>
  <c r="DB13"/>
  <c r="DC13" s="1"/>
  <c r="BG13"/>
  <c r="DB11"/>
  <c r="DC11" s="1"/>
  <c r="BG11"/>
  <c r="BG24"/>
  <c r="DB24"/>
  <c r="DC24" s="1"/>
  <c r="CH35"/>
  <c r="DB16"/>
  <c r="DC16" s="1"/>
  <c r="BG16"/>
  <c r="BE35"/>
  <c r="BG10"/>
  <c r="DB10"/>
  <c r="DC10" s="1"/>
  <c r="BG5"/>
  <c r="DB5"/>
  <c r="DC5" s="1"/>
  <c r="AI35"/>
  <c r="BF35"/>
  <c r="BY46" i="39"/>
  <c r="DB25"/>
  <c r="DC25" s="1"/>
  <c r="DC43"/>
  <c r="AI42"/>
  <c r="BA46"/>
  <c r="BE45"/>
  <c r="DC28"/>
  <c r="BG32"/>
  <c r="CN46"/>
  <c r="E46"/>
  <c r="BS48"/>
  <c r="CH42"/>
  <c r="DA26"/>
  <c r="W46"/>
  <c r="AU26"/>
  <c r="CH26"/>
  <c r="BY48"/>
  <c r="AS48"/>
  <c r="DA32"/>
  <c r="DC32" s="1"/>
  <c r="AI26"/>
  <c r="Q48"/>
  <c r="AC46"/>
  <c r="AZ48"/>
  <c r="BJ46"/>
  <c r="BG37"/>
  <c r="DC29"/>
  <c r="DC40"/>
  <c r="Q46"/>
  <c r="CY48"/>
  <c r="CZ48" s="1"/>
  <c r="BE42"/>
  <c r="BG43"/>
  <c r="BG29"/>
  <c r="BG40"/>
  <c r="AI45"/>
  <c r="AS46"/>
  <c r="DC36"/>
  <c r="BG28"/>
  <c r="M48"/>
  <c r="N48" s="1"/>
  <c r="DA42"/>
  <c r="DB39"/>
  <c r="DC39" s="1"/>
  <c r="BG39"/>
  <c r="DB31"/>
  <c r="DC31" s="1"/>
  <c r="BG31"/>
  <c r="BG44"/>
  <c r="DB44"/>
  <c r="BG15"/>
  <c r="DB15"/>
  <c r="DC15" s="1"/>
  <c r="DB20"/>
  <c r="DC20" s="1"/>
  <c r="BG20"/>
  <c r="DB12"/>
  <c r="DC12" s="1"/>
  <c r="BG12"/>
  <c r="BF45"/>
  <c r="BG45" s="1"/>
  <c r="BD45"/>
  <c r="CF46"/>
  <c r="CC48"/>
  <c r="CF48" s="1"/>
  <c r="BG17"/>
  <c r="DB17"/>
  <c r="DC17" s="1"/>
  <c r="CT46"/>
  <c r="CS48"/>
  <c r="CT48" s="1"/>
  <c r="BG34"/>
  <c r="DB34"/>
  <c r="DC34" s="1"/>
  <c r="DB23"/>
  <c r="DC23" s="1"/>
  <c r="BG23"/>
  <c r="BG19"/>
  <c r="DB19"/>
  <c r="DC19" s="1"/>
  <c r="BG11"/>
  <c r="DB11"/>
  <c r="DC11" s="1"/>
  <c r="DB5"/>
  <c r="DC5" s="1"/>
  <c r="BG5"/>
  <c r="BB46"/>
  <c r="AY48"/>
  <c r="BB48" s="1"/>
  <c r="BF42"/>
  <c r="BD42"/>
  <c r="BG47"/>
  <c r="DB47"/>
  <c r="DC47" s="1"/>
  <c r="AL46"/>
  <c r="AK48"/>
  <c r="AL48" s="1"/>
  <c r="AG46"/>
  <c r="AD48"/>
  <c r="AG48" s="1"/>
  <c r="BG21"/>
  <c r="DB21"/>
  <c r="DC21" s="1"/>
  <c r="BG13"/>
  <c r="DB13"/>
  <c r="DC13" s="1"/>
  <c r="DB18"/>
  <c r="DC18" s="1"/>
  <c r="BG18"/>
  <c r="DB14"/>
  <c r="DC14" s="1"/>
  <c r="BG14"/>
  <c r="DB10"/>
  <c r="DC10" s="1"/>
  <c r="BG10"/>
  <c r="DB6"/>
  <c r="DC6" s="1"/>
  <c r="BG6"/>
  <c r="CH45"/>
  <c r="DC41"/>
  <c r="DC33"/>
  <c r="W48"/>
  <c r="BS46"/>
  <c r="DA45"/>
  <c r="DC24"/>
  <c r="BG41"/>
  <c r="BG33"/>
  <c r="DB35"/>
  <c r="DC35" s="1"/>
  <c r="BG35"/>
  <c r="DB27"/>
  <c r="BG27"/>
  <c r="BG38"/>
  <c r="DB38"/>
  <c r="DC38" s="1"/>
  <c r="BG30"/>
  <c r="DB30"/>
  <c r="DC30" s="1"/>
  <c r="BG7"/>
  <c r="DB7"/>
  <c r="DC7" s="1"/>
  <c r="DB16"/>
  <c r="DC16" s="1"/>
  <c r="BG16"/>
  <c r="DB8"/>
  <c r="DC8" s="1"/>
  <c r="BG8"/>
  <c r="BG9"/>
  <c r="DB9"/>
  <c r="DC9" s="1"/>
  <c r="CV48"/>
  <c r="CW48" s="1"/>
  <c r="CW46"/>
  <c r="CE46"/>
  <c r="CD48"/>
  <c r="CB46"/>
  <c r="CA48"/>
  <c r="CB48" s="1"/>
  <c r="BU48"/>
  <c r="BV48" s="1"/>
  <c r="BV46"/>
  <c r="BP46"/>
  <c r="BO48"/>
  <c r="BP48" s="1"/>
  <c r="CG46"/>
  <c r="BJ48"/>
  <c r="BC46"/>
  <c r="AW48"/>
  <c r="AX46"/>
  <c r="AR46"/>
  <c r="AQ48"/>
  <c r="AR48" s="1"/>
  <c r="AN48"/>
  <c r="AT46"/>
  <c r="AU46" s="1"/>
  <c r="AO46"/>
  <c r="AE48"/>
  <c r="AF46"/>
  <c r="Z46"/>
  <c r="Y48"/>
  <c r="Z48" s="1"/>
  <c r="S48"/>
  <c r="T48" s="1"/>
  <c r="T46"/>
  <c r="BF26"/>
  <c r="BG26" s="1"/>
  <c r="J48"/>
  <c r="K48" s="1"/>
  <c r="K46"/>
  <c r="DB22"/>
  <c r="DC22" s="1"/>
  <c r="BG22"/>
  <c r="AH46"/>
  <c r="AI46" s="1"/>
  <c r="G48"/>
  <c r="H48" s="1"/>
  <c r="H46"/>
  <c r="E48"/>
  <c r="CP48"/>
  <c r="CQ48" s="1"/>
  <c r="CQ46"/>
  <c r="DA35" i="38" l="1"/>
  <c r="BG35"/>
  <c r="DB35"/>
  <c r="CH46" i="39"/>
  <c r="DA46"/>
  <c r="DA48" s="1"/>
  <c r="CE48"/>
  <c r="AF48"/>
  <c r="BA48"/>
  <c r="BG42"/>
  <c r="DB42"/>
  <c r="DC42" s="1"/>
  <c r="DC27"/>
  <c r="DC44"/>
  <c r="DB45"/>
  <c r="DC45" s="1"/>
  <c r="BE46"/>
  <c r="BD46"/>
  <c r="BE48"/>
  <c r="CG48"/>
  <c r="CH48" s="1"/>
  <c r="BC48"/>
  <c r="BD48" s="1"/>
  <c r="AX48"/>
  <c r="BF46"/>
  <c r="BG46" s="1"/>
  <c r="AO48"/>
  <c r="AT48"/>
  <c r="AU48" s="1"/>
  <c r="DB26"/>
  <c r="AH48"/>
  <c r="AI48" s="1"/>
  <c r="DC35" i="38" l="1"/>
  <c r="DB46" i="39"/>
  <c r="DB48" s="1"/>
  <c r="DC48" s="1"/>
  <c r="DC26"/>
  <c r="BF48"/>
  <c r="BG48" s="1"/>
  <c r="DC46" l="1"/>
</calcChain>
</file>

<file path=xl/sharedStrings.xml><?xml version="1.0" encoding="utf-8"?>
<sst xmlns="http://schemas.openxmlformats.org/spreadsheetml/2006/main" count="382" uniqueCount="119">
  <si>
    <t>Sl</t>
  </si>
  <si>
    <t>DISTRICTS</t>
  </si>
  <si>
    <t>Crop Loan</t>
  </si>
  <si>
    <t>Term Loan</t>
  </si>
  <si>
    <t>Allied Advance</t>
  </si>
  <si>
    <t>Total Farm Credit</t>
  </si>
  <si>
    <t>Agriculture Infrastructure</t>
  </si>
  <si>
    <t>Ancillary Ativities</t>
  </si>
  <si>
    <t>Total Agri</t>
  </si>
  <si>
    <t>Micro, Small &amp; Medium Enterprises</t>
  </si>
  <si>
    <t>Export Credit</t>
  </si>
  <si>
    <t>Education</t>
  </si>
  <si>
    <t>Housing</t>
  </si>
  <si>
    <t>Renewable Energy</t>
  </si>
  <si>
    <t>Others</t>
  </si>
  <si>
    <t>Social Infra</t>
  </si>
  <si>
    <t>TOTAL</t>
  </si>
  <si>
    <t>Water Resources</t>
  </si>
  <si>
    <t>Farm Mechanisation</t>
  </si>
  <si>
    <t>Plantation  &amp; Horticulture</t>
  </si>
  <si>
    <t>Forestry &amp; Wasteland Dev.</t>
  </si>
  <si>
    <t>AH-Dairy</t>
  </si>
  <si>
    <t>AH-Poultry</t>
  </si>
  <si>
    <t>AH - Sheep/Goat/ Piggery</t>
  </si>
  <si>
    <t>Fishery</t>
  </si>
  <si>
    <t>Storage Facilities</t>
  </si>
  <si>
    <t>Land Dev., Soil Conservation, Watershed Dev.</t>
  </si>
  <si>
    <t>Total Agri Infra</t>
  </si>
  <si>
    <t>Food &amp; Agro Processing</t>
  </si>
  <si>
    <t>Total Ancillary Activities</t>
  </si>
  <si>
    <t>Micro - Manufacturing</t>
  </si>
  <si>
    <t>Micro - Services</t>
  </si>
  <si>
    <t>Small - Manufacturing</t>
  </si>
  <si>
    <t>Small  - Services</t>
  </si>
  <si>
    <t>Medium - Manufacturing</t>
  </si>
  <si>
    <t>Medium - Services</t>
  </si>
  <si>
    <t>Khadi &amp; Village Industries</t>
  </si>
  <si>
    <t>Others under MSME</t>
  </si>
  <si>
    <t>Total MSME</t>
  </si>
  <si>
    <t>T</t>
  </si>
  <si>
    <t>A</t>
  </si>
  <si>
    <t>%</t>
  </si>
  <si>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</si>
  <si>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</si>
  <si>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</si>
  <si>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</si>
  <si>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</si>
  <si>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</si>
  <si>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</si>
  <si>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</si>
  <si>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</si>
  <si>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</si>
  <si>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</si>
  <si>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</si>
  <si>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</si>
  <si>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</si>
  <si>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</si>
  <si>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</si>
  <si>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</si>
  <si>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</si>
  <si>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</si>
  <si>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</si>
  <si>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</si>
  <si>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</si>
  <si>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NABARANGPUR</t>
  </si>
  <si>
    <t>NAYAGARH</t>
  </si>
  <si>
    <t>NUAPADA</t>
  </si>
  <si>
    <t>PURI</t>
  </si>
  <si>
    <t>RAYAGADA</t>
  </si>
  <si>
    <t>SAMBALPUR</t>
  </si>
  <si>
    <t>SONEPUR</t>
  </si>
  <si>
    <t>SUNDARGARH</t>
  </si>
  <si>
    <t>* Amount in Crores</t>
  </si>
  <si>
    <t>Plantation                &amp; Horticulture</t>
  </si>
  <si>
    <t>AH - Sheep /Goat/ Piggery</t>
  </si>
  <si>
    <t>Allahabad Bank</t>
  </si>
  <si>
    <t>Andhra Bank</t>
  </si>
  <si>
    <t>Bank of Baroda</t>
  </si>
  <si>
    <t>Bank of India</t>
  </si>
  <si>
    <t>Bank of Maharastra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</si>
  <si>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</si>
  <si>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</si>
  <si>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</si>
  <si>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</si>
  <si>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</si>
  <si>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</si>
  <si>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</si>
  <si>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</si>
  <si>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</si>
  <si>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</si>
  <si>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India</t>
  </si>
  <si>
    <t>Syndicate Bank</t>
  </si>
  <si>
    <t>UCO Bank</t>
  </si>
  <si>
    <t>Union Bank</t>
  </si>
  <si>
    <t>United Bank of India</t>
  </si>
  <si>
    <t>Vijaya Bank</t>
  </si>
  <si>
    <t>Public Sector Banks</t>
  </si>
  <si>
    <t>Axis Bank Ltd</t>
  </si>
  <si>
    <t>Bandhan Bank</t>
  </si>
  <si>
    <t>City Union Bank</t>
  </si>
  <si>
    <t>DCB Bank Ltd</t>
  </si>
  <si>
    <t>Federal Bank</t>
  </si>
  <si>
    <t>HDFC Bank</t>
  </si>
  <si>
    <t>ICICI Bank</t>
  </si>
  <si>
    <t>Indus Ind Bank</t>
  </si>
  <si>
    <t>Karnatak Bank Ltd.</t>
  </si>
  <si>
    <t>Karur Vysya Bank</t>
  </si>
  <si>
    <t>Kotak Mahindra Bank Ltd</t>
  </si>
  <si>
    <t>Laxmi Vilas Bank</t>
  </si>
  <si>
    <t>Standard Chartered Bank</t>
  </si>
  <si>
    <t>The South Indian Bank Ltd.</t>
  </si>
  <si>
    <t>Yes Bank</t>
  </si>
  <si>
    <t>Private Sector Banks</t>
  </si>
  <si>
    <t>Odisha Gramya Bank</t>
  </si>
  <si>
    <t>Utkal Grameen Bank</t>
  </si>
  <si>
    <t>Regional Rural Banks</t>
  </si>
  <si>
    <t>Commercial Banks</t>
  </si>
  <si>
    <t>Orissa State Co-Op. Bank</t>
  </si>
  <si>
    <t>ACP FOR THE QUARTER ENDED MAR'18            (Amount in Crore)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</si>
</sst>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b/>
      <sz val="12"/>
      <name val="Rockwell"/>
      <family val="1"/>
    </font>
    <font>
      <sz val="12"/>
      <name val="Rockwell"/>
      <family val="1"/>
    </font>
    <font>
      <sz val="10"/>
      <name val="Rockwell"/>
      <family val="1"/>
    </font>
    <font>
      <b/>
      <sz val="10"/>
      <name val="Rockwell"/>
      <family val="1"/>
    </font>
    <font>
      <b/>
      <sz val="11"/>
      <name val="Rockwell"/>
      <family val="1"/>
    </font>
    <font>
      <i/>
      <sz val="10"/>
      <name val="Rockwell"/>
      <family val="1"/>
    </font>
    <font>
      <b/>
      <i/>
      <sz val="10"/>
      <name val="Rockwell"/>
      <family val="1"/>
    </font>
    <font>
      <sz val="11"/>
      <color rgb="FF000000"/>
      <name val="Calibri"/>
      <family val="2"/>
    </font>
    <font>
      <b/>
      <sz val="14"/>
      <name val="Rockwell"/>
      <family val="1"/>
    </font>
    <font>
      <sz val="10"/>
      <color rgb="FFFF0000"/>
      <name val="Rockwell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2" fontId="2" fillId="0" borderId="5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2" fontId="10" fillId="0" borderId="5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7"/>
  <sheetViews>
    <sheetView zoomScaleSheetLayoutView="85" workbookViewId="0">
      <pane xSplit="2" ySplit="4" topLeftCell="BR5" activePane="bottomRight" state="frozen"/>
      <selection pane="topRight" activeCell="C1" sqref="C1"/>
      <selection pane="bottomLeft" activeCell="A5" sqref="A5"/>
      <selection pane="bottomRight" activeCell="CF1" sqref="CF1"/>
    </sheetView>
  </sheetViews>
  <sheetFormatPr defaultColWidth="9.140625" defaultRowHeight="12.75"/>
  <cols>
    <col min="1" max="1" width="3" style="5" customWidth="1"/>
    <col min="2" max="2" width="16.5703125" style="5" customWidth="1"/>
    <col min="3" max="4" width="9.42578125" style="6" bestFit="1" customWidth="1"/>
    <col min="5" max="5" width="6.7109375" style="6" bestFit="1" customWidth="1"/>
    <col min="6" max="6" width="7.42578125" style="6" bestFit="1" customWidth="1"/>
    <col min="7" max="7" width="6.42578125" style="6" bestFit="1" customWidth="1"/>
    <col min="8" max="8" width="5.7109375" style="6" bestFit="1" customWidth="1"/>
    <col min="9" max="9" width="8.42578125" style="6" bestFit="1" customWidth="1"/>
    <col min="10" max="10" width="7.42578125" style="6" bestFit="1" customWidth="1"/>
    <col min="11" max="11" width="6.42578125" style="6" bestFit="1" customWidth="1"/>
    <col min="12" max="13" width="7.42578125" style="6" bestFit="1" customWidth="1"/>
    <col min="14" max="14" width="6.42578125" style="6" bestFit="1" customWidth="1"/>
    <col min="15" max="15" width="7.42578125" style="6" bestFit="1" customWidth="1"/>
    <col min="16" max="16" width="6.42578125" style="6" bestFit="1" customWidth="1"/>
    <col min="17" max="17" width="7.85546875" style="6" bestFit="1" customWidth="1"/>
    <col min="18" max="18" width="8.42578125" style="6" bestFit="1" customWidth="1"/>
    <col min="19" max="19" width="7.42578125" style="6" bestFit="1" customWidth="1"/>
    <col min="20" max="20" width="6.42578125" style="6" bestFit="1" customWidth="1"/>
    <col min="21" max="22" width="7.42578125" style="6" bestFit="1" customWidth="1"/>
    <col min="23" max="23" width="6.7109375" style="6" bestFit="1" customWidth="1"/>
    <col min="24" max="24" width="7.42578125" style="6" bestFit="1" customWidth="1"/>
    <col min="25" max="26" width="6.42578125" style="6" bestFit="1" customWidth="1"/>
    <col min="27" max="28" width="7.42578125" style="6" bestFit="1" customWidth="1"/>
    <col min="29" max="29" width="6.7109375" style="6" bestFit="1" customWidth="1"/>
    <col min="30" max="30" width="7.42578125" style="6" bestFit="1" customWidth="1"/>
    <col min="31" max="31" width="8.42578125" style="6" bestFit="1" customWidth="1"/>
    <col min="32" max="32" width="8.7109375" style="6" bestFit="1" customWidth="1"/>
    <col min="33" max="34" width="9.5703125" style="7" bestFit="1" customWidth="1"/>
    <col min="35" max="35" width="6.85546875" style="7" bestFit="1" customWidth="1"/>
    <col min="36" max="36" width="7.85546875" style="6" bestFit="1" customWidth="1"/>
    <col min="37" max="37" width="5.85546875" style="6" bestFit="1" customWidth="1"/>
    <col min="38" max="38" width="6.7109375" style="6" customWidth="1"/>
    <col min="39" max="39" width="6.85546875" style="6" bestFit="1" customWidth="1"/>
    <col min="40" max="40" width="5.85546875" style="6" bestFit="1" customWidth="1"/>
    <col min="41" max="41" width="6.5703125" style="6" customWidth="1"/>
    <col min="42" max="42" width="6.85546875" style="6" bestFit="1" customWidth="1"/>
    <col min="43" max="43" width="7.42578125" style="6" customWidth="1"/>
    <col min="44" max="44" width="7.85546875" style="6" bestFit="1" customWidth="1"/>
    <col min="45" max="45" width="7.85546875" style="7" bestFit="1" customWidth="1"/>
    <col min="46" max="46" width="6.85546875" style="7" bestFit="1" customWidth="1"/>
    <col min="47" max="47" width="7" style="7" customWidth="1"/>
    <col min="48" max="49" width="7.42578125" style="6" bestFit="1" customWidth="1"/>
    <col min="50" max="50" width="7.42578125" style="6" customWidth="1"/>
    <col min="51" max="51" width="6.85546875" style="6" bestFit="1" customWidth="1"/>
    <col min="52" max="52" width="7.85546875" style="6" bestFit="1" customWidth="1"/>
    <col min="53" max="53" width="8.85546875" style="6" customWidth="1"/>
    <col min="54" max="55" width="7.85546875" style="7" bestFit="1" customWidth="1"/>
    <col min="56" max="56" width="8.7109375" style="7" bestFit="1" customWidth="1"/>
    <col min="57" max="58" width="9.5703125" style="7" bestFit="1" customWidth="1"/>
    <col min="59" max="59" width="6.85546875" style="7" bestFit="1" customWidth="1"/>
    <col min="60" max="61" width="8.42578125" style="6" bestFit="1" customWidth="1"/>
    <col min="62" max="62" width="6.7109375" style="6" bestFit="1" customWidth="1"/>
    <col min="63" max="64" width="8.42578125" style="6" bestFit="1" customWidth="1"/>
    <col min="65" max="65" width="9.140625" style="6"/>
    <col min="66" max="67" width="8.42578125" style="6" bestFit="1" customWidth="1"/>
    <col min="68" max="68" width="9.140625" style="6"/>
    <col min="69" max="70" width="8.42578125" style="6" bestFit="1" customWidth="1"/>
    <col min="71" max="71" width="7.85546875" style="6" bestFit="1" customWidth="1"/>
    <col min="72" max="72" width="8.42578125" style="6" bestFit="1" customWidth="1"/>
    <col min="73" max="73" width="7.42578125" style="6" bestFit="1" customWidth="1"/>
    <col min="74" max="74" width="7.85546875" style="6" bestFit="1" customWidth="1"/>
    <col min="75" max="76" width="8.42578125" style="6" bestFit="1" customWidth="1"/>
    <col min="77" max="77" width="7.85546875" style="6" bestFit="1" customWidth="1"/>
    <col min="78" max="78" width="7.42578125" style="6" bestFit="1" customWidth="1"/>
    <col min="79" max="79" width="6.42578125" style="6" bestFit="1" customWidth="1"/>
    <col min="80" max="80" width="5.7109375" style="6" bestFit="1" customWidth="1"/>
    <col min="81" max="82" width="8.42578125" style="6" bestFit="1" customWidth="1"/>
    <col min="83" max="83" width="7.85546875" style="6" bestFit="1" customWidth="1"/>
    <col min="84" max="85" width="9.5703125" style="7" bestFit="1" customWidth="1"/>
    <col min="86" max="86" width="7.5703125" style="7" bestFit="1" customWidth="1"/>
    <col min="87" max="87" width="7.42578125" style="6" bestFit="1" customWidth="1"/>
    <col min="88" max="88" width="8.42578125" style="6" bestFit="1" customWidth="1"/>
    <col min="89" max="89" width="7.85546875" style="6" bestFit="1" customWidth="1"/>
    <col min="90" max="90" width="8.42578125" style="6" bestFit="1" customWidth="1"/>
    <col min="91" max="91" width="7.42578125" style="6" bestFit="1" customWidth="1"/>
    <col min="92" max="92" width="6.7109375" style="6" bestFit="1" customWidth="1"/>
    <col min="93" max="94" width="8.42578125" style="6" bestFit="1" customWidth="1"/>
    <col min="95" max="95" width="6.7109375" style="6" bestFit="1" customWidth="1"/>
    <col min="96" max="96" width="7.42578125" style="6" bestFit="1" customWidth="1"/>
    <col min="97" max="97" width="5.28515625" style="6" bestFit="1" customWidth="1"/>
    <col min="98" max="100" width="7.85546875" style="6" bestFit="1" customWidth="1"/>
    <col min="101" max="101" width="6.7109375" style="6" bestFit="1" customWidth="1"/>
    <col min="102" max="102" width="6.85546875" style="6" bestFit="1" customWidth="1"/>
    <col min="103" max="103" width="5.85546875" style="6" bestFit="1" customWidth="1"/>
    <col min="104" max="104" width="7.85546875" style="6" bestFit="1" customWidth="1"/>
    <col min="105" max="106" width="8.85546875" style="8" bestFit="1" customWidth="1"/>
    <col min="107" max="107" width="6.85546875" style="5" bestFit="1" customWidth="1"/>
    <col min="108" max="16384" width="9.140625" style="5"/>
  </cols>
  <sheetData>
    <row r="1" spans="1:107" s="13" customFormat="1" ht="18.75">
      <c r="A1" s="14"/>
      <c r="C1" s="24" t="s">
        <v>118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34"/>
      <c r="V1" s="17"/>
      <c r="W1" s="17"/>
      <c r="X1" s="24" t="s">
        <v>118</v>
      </c>
      <c r="Y1" s="17"/>
      <c r="Z1" s="17"/>
      <c r="AA1" s="17"/>
      <c r="AB1" s="17"/>
      <c r="AC1" s="17"/>
      <c r="AD1" s="34"/>
      <c r="AE1" s="34"/>
      <c r="AF1" s="34"/>
      <c r="AG1" s="34"/>
      <c r="AH1" s="17"/>
      <c r="AI1" s="17"/>
      <c r="AJ1" s="17"/>
      <c r="AK1" s="17"/>
      <c r="AL1" s="17"/>
      <c r="AM1" s="17"/>
      <c r="AN1" s="17"/>
      <c r="AO1" s="17"/>
      <c r="AP1" s="17"/>
      <c r="AQ1" s="34"/>
      <c r="AR1" s="17"/>
      <c r="AS1" s="24" t="s">
        <v>118</v>
      </c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34"/>
      <c r="BL1" s="34"/>
      <c r="BM1" s="34"/>
      <c r="BN1" s="24" t="s">
        <v>118</v>
      </c>
      <c r="BO1" s="34"/>
      <c r="BP1" s="34"/>
      <c r="BQ1" s="34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34"/>
      <c r="CG1" s="17"/>
      <c r="CH1" s="17"/>
      <c r="CI1" s="24" t="s">
        <v>118</v>
      </c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V1" s="34"/>
      <c r="CW1" s="34"/>
      <c r="CX1" s="34"/>
      <c r="CY1" s="34"/>
      <c r="CZ1" s="34"/>
      <c r="DA1" s="34"/>
      <c r="DB1" s="17"/>
      <c r="DC1" s="14"/>
    </row>
    <row r="2" spans="1:107" s="14" customFormat="1" ht="15" customHeight="1">
      <c r="A2" s="35" t="s">
        <v>0</v>
      </c>
      <c r="B2" s="35" t="s">
        <v>1</v>
      </c>
      <c r="C2" s="37" t="s">
        <v>2</v>
      </c>
      <c r="D2" s="37"/>
      <c r="E2" s="37"/>
      <c r="F2" s="38" t="s">
        <v>3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38" t="s">
        <v>4</v>
      </c>
      <c r="S2" s="39"/>
      <c r="T2" s="39"/>
      <c r="U2" s="39"/>
      <c r="V2" s="39"/>
      <c r="W2" s="39"/>
      <c r="X2" s="39" t="s">
        <v>4</v>
      </c>
      <c r="Y2" s="39"/>
      <c r="Z2" s="39"/>
      <c r="AA2" s="39"/>
      <c r="AB2" s="39"/>
      <c r="AC2" s="39"/>
      <c r="AD2" s="39"/>
      <c r="AE2" s="39"/>
      <c r="AF2" s="40"/>
      <c r="AG2" s="37" t="s">
        <v>5</v>
      </c>
      <c r="AH2" s="37"/>
      <c r="AI2" s="37"/>
      <c r="AJ2" s="38" t="s">
        <v>6</v>
      </c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40"/>
      <c r="AV2" s="38" t="s">
        <v>7</v>
      </c>
      <c r="AW2" s="39"/>
      <c r="AX2" s="39"/>
      <c r="AY2" s="39"/>
      <c r="AZ2" s="39"/>
      <c r="BA2" s="39"/>
      <c r="BB2" s="39"/>
      <c r="BC2" s="39"/>
      <c r="BD2" s="40"/>
      <c r="BE2" s="37" t="s">
        <v>8</v>
      </c>
      <c r="BF2" s="37"/>
      <c r="BG2" s="37"/>
      <c r="BH2" s="38" t="s">
        <v>9</v>
      </c>
      <c r="BI2" s="39"/>
      <c r="BJ2" s="39"/>
      <c r="BK2" s="39"/>
      <c r="BL2" s="39"/>
      <c r="BM2" s="39"/>
      <c r="BN2" s="39" t="str">
        <f>BH2</f>
        <v>Micro, Small &amp; Medium Enterprises</v>
      </c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40"/>
      <c r="CI2" s="37" t="s">
        <v>10</v>
      </c>
      <c r="CJ2" s="37"/>
      <c r="CK2" s="37"/>
      <c r="CL2" s="37" t="s">
        <v>11</v>
      </c>
      <c r="CM2" s="37"/>
      <c r="CN2" s="37"/>
      <c r="CO2" s="37" t="s">
        <v>12</v>
      </c>
      <c r="CP2" s="37"/>
      <c r="CQ2" s="37"/>
      <c r="CR2" s="37" t="s">
        <v>13</v>
      </c>
      <c r="CS2" s="37"/>
      <c r="CT2" s="37"/>
      <c r="CU2" s="37" t="s">
        <v>14</v>
      </c>
      <c r="CV2" s="37"/>
      <c r="CW2" s="37"/>
      <c r="CX2" s="37" t="s">
        <v>15</v>
      </c>
      <c r="CY2" s="37"/>
      <c r="CZ2" s="37"/>
      <c r="DA2" s="35" t="s">
        <v>16</v>
      </c>
      <c r="DB2" s="35"/>
      <c r="DC2" s="35"/>
    </row>
    <row r="3" spans="1:107" s="14" customFormat="1" ht="48" customHeight="1">
      <c r="A3" s="35"/>
      <c r="B3" s="35"/>
      <c r="C3" s="37"/>
      <c r="D3" s="37"/>
      <c r="E3" s="37"/>
      <c r="F3" s="37" t="s">
        <v>17</v>
      </c>
      <c r="G3" s="37"/>
      <c r="H3" s="37"/>
      <c r="I3" s="37" t="s">
        <v>18</v>
      </c>
      <c r="J3" s="37"/>
      <c r="K3" s="37"/>
      <c r="L3" s="37" t="s">
        <v>19</v>
      </c>
      <c r="M3" s="37"/>
      <c r="N3" s="37"/>
      <c r="O3" s="37" t="s">
        <v>20</v>
      </c>
      <c r="P3" s="37"/>
      <c r="Q3" s="37"/>
      <c r="R3" s="37" t="s">
        <v>21</v>
      </c>
      <c r="S3" s="37"/>
      <c r="T3" s="37"/>
      <c r="U3" s="37" t="s">
        <v>22</v>
      </c>
      <c r="V3" s="37"/>
      <c r="W3" s="37"/>
      <c r="X3" s="37" t="s">
        <v>23</v>
      </c>
      <c r="Y3" s="37"/>
      <c r="Z3" s="37"/>
      <c r="AA3" s="37" t="s">
        <v>24</v>
      </c>
      <c r="AB3" s="37"/>
      <c r="AC3" s="37"/>
      <c r="AD3" s="37" t="s">
        <v>14</v>
      </c>
      <c r="AE3" s="37"/>
      <c r="AF3" s="37"/>
      <c r="AG3" s="37"/>
      <c r="AH3" s="37"/>
      <c r="AI3" s="37"/>
      <c r="AJ3" s="37" t="s">
        <v>25</v>
      </c>
      <c r="AK3" s="37"/>
      <c r="AL3" s="37"/>
      <c r="AM3" s="37" t="s">
        <v>26</v>
      </c>
      <c r="AN3" s="37"/>
      <c r="AO3" s="37"/>
      <c r="AP3" s="37" t="s">
        <v>14</v>
      </c>
      <c r="AQ3" s="37"/>
      <c r="AR3" s="37"/>
      <c r="AS3" s="37" t="s">
        <v>27</v>
      </c>
      <c r="AT3" s="37"/>
      <c r="AU3" s="37"/>
      <c r="AV3" s="37" t="s">
        <v>28</v>
      </c>
      <c r="AW3" s="37"/>
      <c r="AX3" s="37"/>
      <c r="AY3" s="37" t="s">
        <v>14</v>
      </c>
      <c r="AZ3" s="37"/>
      <c r="BA3" s="37"/>
      <c r="BB3" s="37" t="s">
        <v>29</v>
      </c>
      <c r="BC3" s="37"/>
      <c r="BD3" s="37"/>
      <c r="BE3" s="37"/>
      <c r="BF3" s="37"/>
      <c r="BG3" s="37"/>
      <c r="BH3" s="37" t="s">
        <v>30</v>
      </c>
      <c r="BI3" s="37"/>
      <c r="BJ3" s="37"/>
      <c r="BK3" s="37" t="s">
        <v>31</v>
      </c>
      <c r="BL3" s="37"/>
      <c r="BM3" s="37"/>
      <c r="BN3" s="37" t="s">
        <v>32</v>
      </c>
      <c r="BO3" s="37"/>
      <c r="BP3" s="37"/>
      <c r="BQ3" s="37" t="s">
        <v>33</v>
      </c>
      <c r="BR3" s="37"/>
      <c r="BS3" s="37"/>
      <c r="BT3" s="37" t="s">
        <v>34</v>
      </c>
      <c r="BU3" s="37"/>
      <c r="BV3" s="37"/>
      <c r="BW3" s="37" t="s">
        <v>35</v>
      </c>
      <c r="BX3" s="37"/>
      <c r="BY3" s="37"/>
      <c r="BZ3" s="37" t="s">
        <v>36</v>
      </c>
      <c r="CA3" s="37"/>
      <c r="CB3" s="37"/>
      <c r="CC3" s="37" t="s">
        <v>37</v>
      </c>
      <c r="CD3" s="37"/>
      <c r="CE3" s="37"/>
      <c r="CF3" s="37" t="s">
        <v>38</v>
      </c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5"/>
      <c r="DB3" s="35"/>
      <c r="DC3" s="35"/>
    </row>
    <row r="4" spans="1:107" s="15" customFormat="1" ht="18.95" customHeight="1">
      <c r="A4" s="30"/>
      <c r="B4" s="30"/>
      <c r="C4" s="19" t="s">
        <v>39</v>
      </c>
      <c r="D4" s="19" t="s">
        <v>40</v>
      </c>
      <c r="E4" s="19" t="s">
        <v>41</v>
      </c>
      <c r="F4" s="19" t="s">
        <v>39</v>
      </c>
      <c r="G4" s="19" t="s">
        <v>40</v>
      </c>
      <c r="H4" s="19" t="s">
        <v>41</v>
      </c>
      <c r="I4" s="19" t="s">
        <v>39</v>
      </c>
      <c r="J4" s="19" t="s">
        <v>40</v>
      </c>
      <c r="K4" s="19" t="s">
        <v>41</v>
      </c>
      <c r="L4" s="19" t="s">
        <v>39</v>
      </c>
      <c r="M4" s="19" t="s">
        <v>40</v>
      </c>
      <c r="N4" s="19" t="s">
        <v>41</v>
      </c>
      <c r="O4" s="19" t="s">
        <v>39</v>
      </c>
      <c r="P4" s="19" t="s">
        <v>40</v>
      </c>
      <c r="Q4" s="19" t="s">
        <v>41</v>
      </c>
      <c r="R4" s="19" t="s">
        <v>39</v>
      </c>
      <c r="S4" s="19" t="s">
        <v>40</v>
      </c>
      <c r="T4" s="19" t="s">
        <v>41</v>
      </c>
      <c r="U4" s="19" t="s">
        <v>39</v>
      </c>
      <c r="V4" s="19" t="s">
        <v>40</v>
      </c>
      <c r="W4" s="19" t="s">
        <v>41</v>
      </c>
      <c r="X4" s="19" t="s">
        <v>39</v>
      </c>
      <c r="Y4" s="19" t="s">
        <v>40</v>
      </c>
      <c r="Z4" s="19" t="s">
        <v>41</v>
      </c>
      <c r="AA4" s="19" t="s">
        <v>39</v>
      </c>
      <c r="AB4" s="19" t="s">
        <v>40</v>
      </c>
      <c r="AC4" s="19" t="s">
        <v>41</v>
      </c>
      <c r="AD4" s="19" t="s">
        <v>39</v>
      </c>
      <c r="AE4" s="19" t="s">
        <v>40</v>
      </c>
      <c r="AF4" s="19" t="s">
        <v>41</v>
      </c>
      <c r="AG4" s="19" t="s">
        <v>39</v>
      </c>
      <c r="AH4" s="19" t="s">
        <v>40</v>
      </c>
      <c r="AI4" s="19" t="s">
        <v>41</v>
      </c>
      <c r="AJ4" s="19" t="s">
        <v>39</v>
      </c>
      <c r="AK4" s="19" t="s">
        <v>40</v>
      </c>
      <c r="AL4" s="19" t="s">
        <v>41</v>
      </c>
      <c r="AM4" s="19" t="s">
        <v>39</v>
      </c>
      <c r="AN4" s="19" t="s">
        <v>40</v>
      </c>
      <c r="AO4" s="19" t="s">
        <v>41</v>
      </c>
      <c r="AP4" s="19" t="s">
        <v>39</v>
      </c>
      <c r="AQ4" s="19" t="s">
        <v>40</v>
      </c>
      <c r="AR4" s="19" t="s">
        <v>41</v>
      </c>
      <c r="AS4" s="19" t="s">
        <v>39</v>
      </c>
      <c r="AT4" s="19" t="s">
        <v>40</v>
      </c>
      <c r="AU4" s="19" t="s">
        <v>41</v>
      </c>
      <c r="AV4" s="19" t="s">
        <v>39</v>
      </c>
      <c r="AW4" s="19" t="s">
        <v>40</v>
      </c>
      <c r="AX4" s="19" t="s">
        <v>41</v>
      </c>
      <c r="AY4" s="19" t="s">
        <v>39</v>
      </c>
      <c r="AZ4" s="19" t="s">
        <v>40</v>
      </c>
      <c r="BA4" s="19" t="s">
        <v>41</v>
      </c>
      <c r="BB4" s="19" t="s">
        <v>39</v>
      </c>
      <c r="BC4" s="19" t="s">
        <v>40</v>
      </c>
      <c r="BD4" s="19" t="s">
        <v>41</v>
      </c>
      <c r="BE4" s="19" t="s">
        <v>39</v>
      </c>
      <c r="BF4" s="19" t="s">
        <v>40</v>
      </c>
      <c r="BG4" s="19" t="s">
        <v>41</v>
      </c>
      <c r="BH4" s="19" t="s">
        <v>39</v>
      </c>
      <c r="BI4" s="19" t="s">
        <v>40</v>
      </c>
      <c r="BJ4" s="19" t="s">
        <v>41</v>
      </c>
      <c r="BK4" s="19" t="s">
        <v>39</v>
      </c>
      <c r="BL4" s="19" t="s">
        <v>40</v>
      </c>
      <c r="BM4" s="19" t="s">
        <v>41</v>
      </c>
      <c r="BN4" s="19" t="s">
        <v>39</v>
      </c>
      <c r="BO4" s="19" t="s">
        <v>40</v>
      </c>
      <c r="BP4" s="19" t="s">
        <v>41</v>
      </c>
      <c r="BQ4" s="19" t="s">
        <v>39</v>
      </c>
      <c r="BR4" s="19" t="s">
        <v>40</v>
      </c>
      <c r="BS4" s="19" t="s">
        <v>41</v>
      </c>
      <c r="BT4" s="19" t="s">
        <v>39</v>
      </c>
      <c r="BU4" s="19" t="s">
        <v>40</v>
      </c>
      <c r="BV4" s="19" t="s">
        <v>41</v>
      </c>
      <c r="BW4" s="19" t="s">
        <v>39</v>
      </c>
      <c r="BX4" s="19" t="s">
        <v>40</v>
      </c>
      <c r="BY4" s="19" t="s">
        <v>41</v>
      </c>
      <c r="BZ4" s="19" t="s">
        <v>39</v>
      </c>
      <c r="CA4" s="19" t="s">
        <v>40</v>
      </c>
      <c r="CB4" s="19" t="s">
        <v>41</v>
      </c>
      <c r="CC4" s="19" t="s">
        <v>39</v>
      </c>
      <c r="CD4" s="19" t="s">
        <v>40</v>
      </c>
      <c r="CE4" s="19" t="s">
        <v>41</v>
      </c>
      <c r="CF4" s="19" t="s">
        <v>39</v>
      </c>
      <c r="CG4" s="19" t="s">
        <v>40</v>
      </c>
      <c r="CH4" s="19" t="s">
        <v>41</v>
      </c>
      <c r="CI4" s="19" t="s">
        <v>39</v>
      </c>
      <c r="CJ4" s="19" t="s">
        <v>40</v>
      </c>
      <c r="CK4" s="19" t="s">
        <v>41</v>
      </c>
      <c r="CL4" s="19" t="s">
        <v>39</v>
      </c>
      <c r="CM4" s="19" t="s">
        <v>40</v>
      </c>
      <c r="CN4" s="19" t="s">
        <v>41</v>
      </c>
      <c r="CO4" s="19" t="s">
        <v>39</v>
      </c>
      <c r="CP4" s="19" t="s">
        <v>40</v>
      </c>
      <c r="CQ4" s="19" t="s">
        <v>41</v>
      </c>
      <c r="CR4" s="19" t="s">
        <v>39</v>
      </c>
      <c r="CS4" s="19" t="s">
        <v>40</v>
      </c>
      <c r="CT4" s="19" t="s">
        <v>41</v>
      </c>
      <c r="CU4" s="19" t="s">
        <v>39</v>
      </c>
      <c r="CV4" s="19" t="s">
        <v>40</v>
      </c>
      <c r="CW4" s="19" t="s">
        <v>41</v>
      </c>
      <c r="CX4" s="19" t="s">
        <v>39</v>
      </c>
      <c r="CY4" s="19" t="s">
        <v>40</v>
      </c>
      <c r="CZ4" s="19" t="s">
        <v>41</v>
      </c>
      <c r="DA4" s="30" t="s">
        <v>39</v>
      </c>
      <c r="DB4" s="30" t="s">
        <v>40</v>
      </c>
      <c r="DC4" s="30" t="s">
        <v>41</v>
      </c>
    </row>
    <row r="5" spans="1:107" ht="18.95" customHeight="1">
      <c r="A5" s="31">
        <v>1</v>
      </c>
      <c r="B5" s="32" t="s">
        <v>42</v>
      </c>
      <c r="C5" s="20">
        <v>824.419641812848</v>
      </c>
      <c r="D5" s="20">
        <v>590.29999999999995</v>
      </c>
      <c r="E5" s="20">
        <f>D5/C5*100</f>
        <v>71.601884533217401</v>
      </c>
      <c r="F5" s="20">
        <v>25.961164802167801</v>
      </c>
      <c r="G5" s="20">
        <v>0.25</v>
      </c>
      <c r="H5" s="20">
        <f>G5/F5*100</f>
        <v>0.96297682290096853</v>
      </c>
      <c r="I5" s="20">
        <v>89.725485300996397</v>
      </c>
      <c r="J5" s="20">
        <v>30.6</v>
      </c>
      <c r="K5" s="20">
        <f>J5/I5*100</f>
        <v>34.104022839606969</v>
      </c>
      <c r="L5" s="20">
        <v>28.558375073564701</v>
      </c>
      <c r="M5" s="20">
        <v>4.22</v>
      </c>
      <c r="N5" s="20">
        <f>M5/L5*100</f>
        <v>14.776751090107638</v>
      </c>
      <c r="O5" s="20">
        <v>3.9262654383193998</v>
      </c>
      <c r="P5" s="20">
        <v>0</v>
      </c>
      <c r="Q5" s="20">
        <f>P5/O5*100</f>
        <v>0</v>
      </c>
      <c r="R5" s="20">
        <v>44.625683015925802</v>
      </c>
      <c r="S5" s="20">
        <v>10.06</v>
      </c>
      <c r="T5" s="20">
        <f>S5/R5*100</f>
        <v>22.543072329917809</v>
      </c>
      <c r="U5" s="20">
        <v>20.147161650023602</v>
      </c>
      <c r="V5" s="20">
        <v>11.16</v>
      </c>
      <c r="W5" s="20">
        <f>V5/U5*100</f>
        <v>55.392418018281631</v>
      </c>
      <c r="X5" s="20">
        <v>29.077513791554701</v>
      </c>
      <c r="Y5" s="20">
        <v>2.59</v>
      </c>
      <c r="Z5" s="20">
        <f>Y5/X5*100</f>
        <v>8.9072264519129618</v>
      </c>
      <c r="AA5" s="20">
        <v>11.149524298139999</v>
      </c>
      <c r="AB5" s="20">
        <v>3.56</v>
      </c>
      <c r="AC5" s="20">
        <f>AB5/AA5*100</f>
        <v>31.929613361117937</v>
      </c>
      <c r="AD5" s="20">
        <v>14.550485706876501</v>
      </c>
      <c r="AE5" s="20">
        <v>75.150000000000006</v>
      </c>
      <c r="AF5" s="20">
        <f>AE5/AD5*100</f>
        <v>516.47760434886663</v>
      </c>
      <c r="AG5" s="21">
        <f t="shared" ref="AG5:AG35" si="0">AD5+AA5+X5+U5+R5+O5+L5+I5+F5+C5</f>
        <v>1092.1413008904169</v>
      </c>
      <c r="AH5" s="21">
        <f t="shared" ref="AH5:AH35" si="1">AE5+AB5+Y5+V5+S5+P5+M5+J5+G5+D5</f>
        <v>727.89</v>
      </c>
      <c r="AI5" s="21">
        <f>AH5/AG5*100</f>
        <v>66.647969397966662</v>
      </c>
      <c r="AJ5" s="20">
        <v>18.7009819138088</v>
      </c>
      <c r="AK5" s="20">
        <v>1.58</v>
      </c>
      <c r="AL5" s="20">
        <f>AK5/AJ5*100</f>
        <v>8.4487542273559892</v>
      </c>
      <c r="AM5" s="20">
        <v>10.888433040426699</v>
      </c>
      <c r="AN5" s="20">
        <v>0.55000000000000004</v>
      </c>
      <c r="AO5" s="20">
        <f>AN5/AM5*100</f>
        <v>5.0512318710869941</v>
      </c>
      <c r="AP5" s="20">
        <v>0.84754693429646</v>
      </c>
      <c r="AQ5" s="20">
        <v>8.8699999999999992</v>
      </c>
      <c r="AR5" s="20">
        <f>AQ5/AP5*100</f>
        <v>1046.5497120065563</v>
      </c>
      <c r="AS5" s="21">
        <f t="shared" ref="AS5:AS35" si="2">AP5+AM5+AJ5</f>
        <v>30.436961888531961</v>
      </c>
      <c r="AT5" s="21">
        <f t="shared" ref="AT5:AT35" si="3">AQ5+AN5+AK5</f>
        <v>11</v>
      </c>
      <c r="AU5" s="21">
        <f>AT5/AS5*100</f>
        <v>36.140269322164443</v>
      </c>
      <c r="AV5" s="20">
        <v>13.0986669833744</v>
      </c>
      <c r="AW5" s="20">
        <v>15.41</v>
      </c>
      <c r="AX5" s="20">
        <f>AW5/AV5*100</f>
        <v>117.6455590447431</v>
      </c>
      <c r="AY5" s="20">
        <v>1.0771442226727701</v>
      </c>
      <c r="AZ5" s="20">
        <v>31.78</v>
      </c>
      <c r="BA5" s="20">
        <f>AZ5/AY5*100</f>
        <v>2950.3941376710677</v>
      </c>
      <c r="BB5" s="21">
        <f t="shared" ref="BB5:BB35" si="4">AY5+AV5</f>
        <v>14.17581120604717</v>
      </c>
      <c r="BC5" s="21">
        <f t="shared" ref="BC5:BC35" si="5">AZ5+AW5</f>
        <v>47.19</v>
      </c>
      <c r="BD5" s="21">
        <f>BC5/BB5*100</f>
        <v>332.89100224380468</v>
      </c>
      <c r="BE5" s="21">
        <f t="shared" ref="BE5:BE35" si="6">BB5+AS5+AG5</f>
        <v>1136.754073984996</v>
      </c>
      <c r="BF5" s="21">
        <f t="shared" ref="BF5:BF35" si="7">BC5+AT5+AH5</f>
        <v>786.07999999999993</v>
      </c>
      <c r="BG5" s="21">
        <f>BF5/BE5*100</f>
        <v>69.151280649852794</v>
      </c>
      <c r="BH5" s="20">
        <v>79.171766535069494</v>
      </c>
      <c r="BI5" s="20">
        <v>42.49</v>
      </c>
      <c r="BJ5" s="20">
        <f>BI5/BH5*100</f>
        <v>53.668121679688511</v>
      </c>
      <c r="BK5" s="20">
        <v>66.670961292690095</v>
      </c>
      <c r="BL5" s="20">
        <v>187.8</v>
      </c>
      <c r="BM5" s="20">
        <f>BL5/BK5*100</f>
        <v>281.68185422667767</v>
      </c>
      <c r="BN5" s="20">
        <v>58.337091131103797</v>
      </c>
      <c r="BO5" s="20">
        <v>71.23</v>
      </c>
      <c r="BP5" s="20">
        <f>BO5/BN5*100</f>
        <v>122.10070577554397</v>
      </c>
      <c r="BQ5" s="20">
        <v>70.837896373483204</v>
      </c>
      <c r="BR5" s="20">
        <v>204.9</v>
      </c>
      <c r="BS5" s="20">
        <f>BR5/BQ5*100</f>
        <v>289.25195480070795</v>
      </c>
      <c r="BT5" s="20">
        <v>37.502415727138199</v>
      </c>
      <c r="BU5" s="20">
        <v>36.32</v>
      </c>
      <c r="BV5" s="20">
        <f>BU5/BT5*100</f>
        <v>96.847094502548117</v>
      </c>
      <c r="BW5" s="20">
        <v>37.502415727138199</v>
      </c>
      <c r="BX5" s="20">
        <v>15.89</v>
      </c>
      <c r="BY5" s="20">
        <f>BX5/BW5*100</f>
        <v>42.370603844864803</v>
      </c>
      <c r="BZ5" s="20">
        <v>20.834675403965601</v>
      </c>
      <c r="CA5" s="20">
        <v>1.85</v>
      </c>
      <c r="CB5" s="20">
        <f>CA5/BZ5*100</f>
        <v>8.8794279926620661</v>
      </c>
      <c r="CC5" s="20">
        <v>45.836285888724397</v>
      </c>
      <c r="CD5" s="20">
        <v>55.93</v>
      </c>
      <c r="CE5" s="20">
        <f>CD5/CC5*100</f>
        <v>122.02123037582029</v>
      </c>
      <c r="CF5" s="21">
        <f t="shared" ref="CF5:CF35" si="8">CC5+BZ5+BW5+BT5+BQ5+BN5+BK5+BH5</f>
        <v>416.69350807931301</v>
      </c>
      <c r="CG5" s="21">
        <f t="shared" ref="CG5:CG35" si="9">CD5+CA5+BX5+BU5+BR5+BO5+BL5+BI5</f>
        <v>616.41000000000008</v>
      </c>
      <c r="CH5" s="21">
        <f>CG5/CF5*100</f>
        <v>147.92887051234626</v>
      </c>
      <c r="CI5" s="20">
        <v>3.26752809926688</v>
      </c>
      <c r="CJ5" s="20">
        <v>0</v>
      </c>
      <c r="CK5" s="20">
        <f>CJ5/CI5*100</f>
        <v>0</v>
      </c>
      <c r="CL5" s="20">
        <v>37.981159546058997</v>
      </c>
      <c r="CM5" s="20">
        <v>6.59</v>
      </c>
      <c r="CN5" s="20">
        <f>CM5/CL5*100</f>
        <v>17.350707768698946</v>
      </c>
      <c r="CO5" s="20">
        <v>105.756868445942</v>
      </c>
      <c r="CP5" s="20">
        <v>67.209999999999994</v>
      </c>
      <c r="CQ5" s="20">
        <f>CP5/CO5*100</f>
        <v>63.551427900264102</v>
      </c>
      <c r="CR5" s="20">
        <v>1.10097685873778</v>
      </c>
      <c r="CS5" s="20">
        <v>0.01</v>
      </c>
      <c r="CT5" s="20">
        <f>CS5/CR5*100</f>
        <v>0.90828430412829442</v>
      </c>
      <c r="CU5" s="20">
        <v>59.277450418483603</v>
      </c>
      <c r="CV5" s="20">
        <v>28.51</v>
      </c>
      <c r="CW5" s="20">
        <f>CV5/CU5*100</f>
        <v>48.095860734101606</v>
      </c>
      <c r="CX5" s="20">
        <v>5.4996271788465503</v>
      </c>
      <c r="CY5" s="20">
        <v>0.02</v>
      </c>
      <c r="CZ5" s="20">
        <f>CY5/CX5*100</f>
        <v>0.36366101463980777</v>
      </c>
      <c r="DA5" s="21">
        <f t="shared" ref="DA5:DA35" si="10">CX5+CU5+CR5+CO5+CL5+CI5+CF5+BE5</f>
        <v>1766.3311926116448</v>
      </c>
      <c r="DB5" s="21">
        <f t="shared" ref="DB5:DB35" si="11">CY5+CV5+CS5+CP5+CM5+CJ5+CG5+BF5</f>
        <v>1504.83</v>
      </c>
      <c r="DC5" s="21">
        <f>DB5/DA5*100</f>
        <v>85.195234409861882</v>
      </c>
    </row>
    <row r="6" spans="1:107" ht="18.95" customHeight="1">
      <c r="A6" s="31">
        <v>2</v>
      </c>
      <c r="B6" s="32" t="s">
        <v>43</v>
      </c>
      <c r="C6" s="20">
        <v>1581.5094411139401</v>
      </c>
      <c r="D6" s="20">
        <v>1036.22</v>
      </c>
      <c r="E6" s="20">
        <f>D6/C6*100</f>
        <v>65.520949357731055</v>
      </c>
      <c r="F6" s="20">
        <v>49.442927575250202</v>
      </c>
      <c r="G6" s="20">
        <v>1.0900000000000001</v>
      </c>
      <c r="H6" s="20">
        <f>G6/F6*100</f>
        <v>2.2045620141345044</v>
      </c>
      <c r="I6" s="20">
        <v>346.01943520542699</v>
      </c>
      <c r="J6" s="20">
        <v>47.51</v>
      </c>
      <c r="K6" s="20">
        <f>J6/I6*100</f>
        <v>13.730442618575445</v>
      </c>
      <c r="L6" s="20">
        <v>55.783603790111698</v>
      </c>
      <c r="M6" s="20">
        <v>6.71</v>
      </c>
      <c r="N6" s="20">
        <f>M6/L6*100</f>
        <v>12.028624083246171</v>
      </c>
      <c r="O6" s="20">
        <v>3.7483179695383302</v>
      </c>
      <c r="P6" s="20">
        <v>0.12</v>
      </c>
      <c r="Q6" s="20">
        <f t="shared" ref="Q6:Q35" si="12">P6/O6*100</f>
        <v>3.2014359767557301</v>
      </c>
      <c r="R6" s="20">
        <v>48.831393586582401</v>
      </c>
      <c r="S6" s="20">
        <v>14.61</v>
      </c>
      <c r="T6" s="20">
        <f>S6/R6*100</f>
        <v>29.9192771840418</v>
      </c>
      <c r="U6" s="20">
        <v>22.407942591775701</v>
      </c>
      <c r="V6" s="20">
        <v>10.81</v>
      </c>
      <c r="W6" s="20">
        <f>V6/U6*100</f>
        <v>48.241822986317146</v>
      </c>
      <c r="X6" s="20">
        <v>14.305967944824999</v>
      </c>
      <c r="Y6" s="20">
        <v>9.1999999999999993</v>
      </c>
      <c r="Z6" s="20">
        <f>Y6/X6*100</f>
        <v>64.308825767556542</v>
      </c>
      <c r="AA6" s="20">
        <v>206.39897110691501</v>
      </c>
      <c r="AB6" s="20">
        <v>20.16</v>
      </c>
      <c r="AC6" s="20">
        <f>AB6/AA6*100</f>
        <v>9.7674905508889793</v>
      </c>
      <c r="AD6" s="20">
        <v>11.7477118764483</v>
      </c>
      <c r="AE6" s="20">
        <v>190.33</v>
      </c>
      <c r="AF6" s="20">
        <f>AE6/AD6*100</f>
        <v>1620.1452844751138</v>
      </c>
      <c r="AG6" s="21">
        <f t="shared" si="0"/>
        <v>2340.1957127608139</v>
      </c>
      <c r="AH6" s="21">
        <f t="shared" si="1"/>
        <v>1336.76</v>
      </c>
      <c r="AI6" s="21">
        <f>AH6/AG6*100</f>
        <v>57.121718184116133</v>
      </c>
      <c r="AJ6" s="20">
        <v>66.919599689378202</v>
      </c>
      <c r="AK6" s="20">
        <v>3.63</v>
      </c>
      <c r="AL6" s="20">
        <f>AK6/AJ6*100</f>
        <v>5.4244197766415665</v>
      </c>
      <c r="AM6" s="20">
        <v>86.272632766503904</v>
      </c>
      <c r="AN6" s="20">
        <v>3.54</v>
      </c>
      <c r="AO6" s="20">
        <f>AN6/AM6*100</f>
        <v>4.1032710912868255</v>
      </c>
      <c r="AP6" s="20">
        <v>44.900031913475303</v>
      </c>
      <c r="AQ6" s="20">
        <v>23.04</v>
      </c>
      <c r="AR6" s="20">
        <f>AQ6/AP6*100</f>
        <v>51.313994708064527</v>
      </c>
      <c r="AS6" s="21">
        <f t="shared" si="2"/>
        <v>198.09226436935742</v>
      </c>
      <c r="AT6" s="21">
        <f t="shared" si="3"/>
        <v>30.209999999999997</v>
      </c>
      <c r="AU6" s="21">
        <f>AT6/AS6*100</f>
        <v>15.250469318514758</v>
      </c>
      <c r="AV6" s="20">
        <v>80.722157610775994</v>
      </c>
      <c r="AW6" s="20">
        <v>35.5</v>
      </c>
      <c r="AX6" s="20">
        <f>AW6/AV6*100</f>
        <v>43.978011800889888</v>
      </c>
      <c r="AY6" s="20">
        <v>5.9938768259292496</v>
      </c>
      <c r="AZ6" s="20">
        <v>40.99</v>
      </c>
      <c r="BA6" s="20">
        <f>AZ6/AY6*100</f>
        <v>683.86457030079509</v>
      </c>
      <c r="BB6" s="21">
        <f t="shared" si="4"/>
        <v>86.716034436705243</v>
      </c>
      <c r="BC6" s="21">
        <f t="shared" si="5"/>
        <v>76.490000000000009</v>
      </c>
      <c r="BD6" s="21">
        <f>BC6/BB6*100</f>
        <v>88.207446865931928</v>
      </c>
      <c r="BE6" s="21">
        <f t="shared" si="6"/>
        <v>2625.0040115668767</v>
      </c>
      <c r="BF6" s="21">
        <f t="shared" si="7"/>
        <v>1443.46</v>
      </c>
      <c r="BG6" s="21">
        <f>BF6/BE6*100</f>
        <v>54.988868346086541</v>
      </c>
      <c r="BH6" s="20">
        <v>130.59141645102301</v>
      </c>
      <c r="BI6" s="20">
        <v>42.84</v>
      </c>
      <c r="BJ6" s="20">
        <f>BI6/BH6*100</f>
        <v>32.804606278289903</v>
      </c>
      <c r="BK6" s="20">
        <v>109.971719116651</v>
      </c>
      <c r="BL6" s="20">
        <v>197.93</v>
      </c>
      <c r="BM6" s="20">
        <f>BL6/BK6*100</f>
        <v>179.98263698146653</v>
      </c>
      <c r="BN6" s="20">
        <v>96.225254227069897</v>
      </c>
      <c r="BO6" s="20">
        <v>93.91</v>
      </c>
      <c r="BP6" s="20">
        <f>BO6/BN6*100</f>
        <v>97.593922462801274</v>
      </c>
      <c r="BQ6" s="20">
        <v>116.844951561442</v>
      </c>
      <c r="BR6" s="20">
        <v>256.27</v>
      </c>
      <c r="BS6" s="20">
        <f>BR6/BQ6*100</f>
        <v>219.32483738096499</v>
      </c>
      <c r="BT6" s="20">
        <v>61.859092003116402</v>
      </c>
      <c r="BU6" s="20">
        <v>52.14</v>
      </c>
      <c r="BV6" s="20">
        <f>BU6/BT6*100</f>
        <v>84.288337108752316</v>
      </c>
      <c r="BW6" s="20">
        <v>61.859092003116402</v>
      </c>
      <c r="BX6" s="20">
        <v>29.71</v>
      </c>
      <c r="BY6" s="20">
        <f>BX6/BW6*100</f>
        <v>48.028509695071563</v>
      </c>
      <c r="BZ6" s="20">
        <v>34.366162223953602</v>
      </c>
      <c r="CA6" s="20">
        <v>2.1</v>
      </c>
      <c r="CB6" s="20">
        <f>CA6/BZ6*100</f>
        <v>6.1106619537990676</v>
      </c>
      <c r="CC6" s="20">
        <v>75.605556892697805</v>
      </c>
      <c r="CD6" s="20">
        <v>106.26</v>
      </c>
      <c r="CE6" s="20">
        <f>CD6/CC6*100</f>
        <v>140.54522493737875</v>
      </c>
      <c r="CF6" s="21">
        <f t="shared" si="8"/>
        <v>687.32324447907013</v>
      </c>
      <c r="CG6" s="21">
        <f t="shared" si="9"/>
        <v>781.16</v>
      </c>
      <c r="CH6" s="21">
        <f>CG6/CF6*100</f>
        <v>113.65249266261172</v>
      </c>
      <c r="CI6" s="20">
        <v>9.4863215426291507</v>
      </c>
      <c r="CJ6" s="20">
        <v>73</v>
      </c>
      <c r="CK6" s="20">
        <f>CJ6/CI6*100</f>
        <v>769.52904950518814</v>
      </c>
      <c r="CL6" s="20">
        <v>76.759662000131996</v>
      </c>
      <c r="CM6" s="20">
        <v>11.85</v>
      </c>
      <c r="CN6" s="20">
        <f>CM6/CL6*100</f>
        <v>15.437795961086465</v>
      </c>
      <c r="CO6" s="20">
        <v>253.71641162354399</v>
      </c>
      <c r="CP6" s="20">
        <v>80.319999999999993</v>
      </c>
      <c r="CQ6" s="20">
        <f>CP6/CO6*100</f>
        <v>31.657392395717842</v>
      </c>
      <c r="CR6" s="20">
        <v>32.090174645332702</v>
      </c>
      <c r="CS6" s="20">
        <v>0.06</v>
      </c>
      <c r="CT6" s="20">
        <f>CS6/CR6*100</f>
        <v>0.18697311766960606</v>
      </c>
      <c r="CU6" s="20">
        <v>82.534147750218906</v>
      </c>
      <c r="CV6" s="20">
        <v>112</v>
      </c>
      <c r="CW6" s="20">
        <f>CV6/CU6*100</f>
        <v>135.70140729986872</v>
      </c>
      <c r="CX6" s="20">
        <v>2.2716094224452199</v>
      </c>
      <c r="CY6" s="20">
        <v>0.94</v>
      </c>
      <c r="CZ6" s="20">
        <f>CY6/CX6*100</f>
        <v>41.380353097327763</v>
      </c>
      <c r="DA6" s="21">
        <f t="shared" si="10"/>
        <v>3769.1855830302488</v>
      </c>
      <c r="DB6" s="21">
        <f t="shared" si="11"/>
        <v>2502.79</v>
      </c>
      <c r="DC6" s="21">
        <f t="shared" ref="DC6:DC35" si="13">DB6/DA6*100</f>
        <v>66.401347051419904</v>
      </c>
    </row>
    <row r="7" spans="1:107" ht="18.95" customHeight="1">
      <c r="A7" s="31">
        <v>3</v>
      </c>
      <c r="B7" s="32" t="s">
        <v>44</v>
      </c>
      <c r="C7" s="20">
        <v>1372.4968061803099</v>
      </c>
      <c r="D7" s="20">
        <v>1380.85</v>
      </c>
      <c r="E7" s="20">
        <f t="shared" ref="E7:E35" si="14">D7/C7*100</f>
        <v>100.60861298780995</v>
      </c>
      <c r="F7" s="20">
        <v>52.393695634741398</v>
      </c>
      <c r="G7" s="20">
        <v>0.22</v>
      </c>
      <c r="H7" s="20">
        <f t="shared" ref="H7:H35" si="15">G7/F7*100</f>
        <v>0.41989784712594619</v>
      </c>
      <c r="I7" s="20">
        <v>104.787791736724</v>
      </c>
      <c r="J7" s="20">
        <v>52.7</v>
      </c>
      <c r="K7" s="20">
        <f t="shared" ref="K7:K35" si="16">J7/I7*100</f>
        <v>50.292118124224892</v>
      </c>
      <c r="L7" s="20">
        <v>65.492119543426796</v>
      </c>
      <c r="M7" s="20">
        <v>1.33</v>
      </c>
      <c r="N7" s="20">
        <f t="shared" ref="N7:N35" si="17">M7/L7*100</f>
        <v>2.0307786788273021</v>
      </c>
      <c r="O7" s="20">
        <v>39.2952717260561</v>
      </c>
      <c r="P7" s="20">
        <v>0</v>
      </c>
      <c r="Q7" s="20">
        <f t="shared" si="12"/>
        <v>0</v>
      </c>
      <c r="R7" s="20">
        <v>25.5078188093024</v>
      </c>
      <c r="S7" s="20">
        <v>6.29</v>
      </c>
      <c r="T7" s="20">
        <f t="shared" ref="T7:T35" si="18">S7/R7*100</f>
        <v>24.659105692353872</v>
      </c>
      <c r="U7" s="20">
        <v>18.219870578073198</v>
      </c>
      <c r="V7" s="20">
        <v>3.51</v>
      </c>
      <c r="W7" s="20">
        <f t="shared" ref="W7:W35" si="19">V7/U7*100</f>
        <v>19.264681299241104</v>
      </c>
      <c r="X7" s="20">
        <v>13.1183068162127</v>
      </c>
      <c r="Y7" s="20">
        <v>0.47</v>
      </c>
      <c r="Z7" s="20">
        <f t="shared" ref="Z7:Z35" si="20">Y7/X7*100</f>
        <v>3.5827794439076142</v>
      </c>
      <c r="AA7" s="20">
        <v>10.9319223468439</v>
      </c>
      <c r="AB7" s="20">
        <v>5.23</v>
      </c>
      <c r="AC7" s="20">
        <f t="shared" ref="AC7:AC35" si="21">AB7/AA7*100</f>
        <v>47.841539978647283</v>
      </c>
      <c r="AD7" s="20">
        <v>5.1015637618604801</v>
      </c>
      <c r="AE7" s="20">
        <v>40.43</v>
      </c>
      <c r="AF7" s="20">
        <f t="shared" ref="AF7:AF35" si="22">AE7/AD7*100</f>
        <v>792.50210106666691</v>
      </c>
      <c r="AG7" s="21">
        <f t="shared" si="0"/>
        <v>1707.3451671335508</v>
      </c>
      <c r="AH7" s="21">
        <f t="shared" si="1"/>
        <v>1491.03</v>
      </c>
      <c r="AI7" s="21">
        <f t="shared" ref="AI7:AI35" si="23">AH7/AG7*100</f>
        <v>87.3303201193511</v>
      </c>
      <c r="AJ7" s="20">
        <v>21.7185918674231</v>
      </c>
      <c r="AK7" s="20">
        <v>6.78</v>
      </c>
      <c r="AL7" s="20">
        <f t="shared" ref="AL7:AL35" si="24">AK7/AJ7*100</f>
        <v>31.217493479260465</v>
      </c>
      <c r="AM7" s="20">
        <v>13.031155120453899</v>
      </c>
      <c r="AN7" s="20">
        <v>0.53</v>
      </c>
      <c r="AO7" s="20">
        <f t="shared" ref="AO7:AO35" si="25">AN7/AM7*100</f>
        <v>4.0671758957738442</v>
      </c>
      <c r="AP7" s="20">
        <v>8.6874367469692508</v>
      </c>
      <c r="AQ7" s="20">
        <v>10.81</v>
      </c>
      <c r="AR7" s="20">
        <f t="shared" ref="AR7:AR13" si="26">AQ7/AP7*100</f>
        <v>124.43256066032642</v>
      </c>
      <c r="AS7" s="21">
        <f t="shared" si="2"/>
        <v>43.437183734846251</v>
      </c>
      <c r="AT7" s="21">
        <f t="shared" si="3"/>
        <v>18.12</v>
      </c>
      <c r="AU7" s="21">
        <f t="shared" ref="AU7:AU35" si="27">AT7/AS7*100</f>
        <v>41.715411640427661</v>
      </c>
      <c r="AV7" s="20">
        <v>17.374873493938502</v>
      </c>
      <c r="AW7" s="20">
        <v>31.24</v>
      </c>
      <c r="AX7" s="20">
        <f t="shared" ref="AX7:AX35" si="28">AW7/AV7*100</f>
        <v>179.79987026034212</v>
      </c>
      <c r="AY7" s="20">
        <v>11.583248995959</v>
      </c>
      <c r="AZ7" s="20">
        <v>78.849999999999994</v>
      </c>
      <c r="BA7" s="20">
        <f t="shared" ref="BA7:BA35" si="29">AZ7/AY7*100</f>
        <v>680.72438076318713</v>
      </c>
      <c r="BB7" s="21">
        <f t="shared" si="4"/>
        <v>28.958122489897502</v>
      </c>
      <c r="BC7" s="21">
        <f t="shared" si="5"/>
        <v>110.08999999999999</v>
      </c>
      <c r="BD7" s="21">
        <f t="shared" ref="BD7:BD35" si="30">BC7/BB7*100</f>
        <v>380.1696744614801</v>
      </c>
      <c r="BE7" s="21">
        <f t="shared" si="6"/>
        <v>1779.7404733582946</v>
      </c>
      <c r="BF7" s="21">
        <f t="shared" si="7"/>
        <v>1619.24</v>
      </c>
      <c r="BG7" s="21">
        <f t="shared" ref="BG7:BG35" si="31">BF7/BE7*100</f>
        <v>90.981804607981019</v>
      </c>
      <c r="BH7" s="20">
        <v>63.1604783124072</v>
      </c>
      <c r="BI7" s="20">
        <v>71.760000000000005</v>
      </c>
      <c r="BJ7" s="20">
        <f t="shared" ref="BJ7:BJ35" si="32">BI7/BH7*100</f>
        <v>113.61535238073637</v>
      </c>
      <c r="BK7" s="20">
        <v>42.1069855416048</v>
      </c>
      <c r="BL7" s="20">
        <v>185.35</v>
      </c>
      <c r="BM7" s="20">
        <f t="shared" ref="BM7:BM35" si="33">BL7/BK7*100</f>
        <v>440.18824338983029</v>
      </c>
      <c r="BN7" s="20">
        <v>67.279907719353801</v>
      </c>
      <c r="BO7" s="20">
        <v>72.8</v>
      </c>
      <c r="BP7" s="20">
        <f t="shared" ref="BP7:BP35" si="34">BO7/BN7*100</f>
        <v>108.20466684299312</v>
      </c>
      <c r="BQ7" s="20">
        <v>43.688163198548899</v>
      </c>
      <c r="BR7" s="20">
        <v>97.35</v>
      </c>
      <c r="BS7" s="20">
        <f t="shared" ref="BS7:BS35" si="35">BR7/BQ7*100</f>
        <v>222.82923536422209</v>
      </c>
      <c r="BT7" s="20">
        <v>22.635284034704998</v>
      </c>
      <c r="BU7" s="20">
        <v>18.510000000000002</v>
      </c>
      <c r="BV7" s="20">
        <f t="shared" ref="BV7:BV35" si="36">BU7/BT7*100</f>
        <v>81.774984451796556</v>
      </c>
      <c r="BW7" s="20">
        <v>13.611779280867401</v>
      </c>
      <c r="BX7" s="20">
        <v>21.22</v>
      </c>
      <c r="BY7" s="20">
        <f t="shared" ref="BY7:BY35" si="37">BX7/BW7*100</f>
        <v>155.89438795724999</v>
      </c>
      <c r="BZ7" s="20">
        <v>45.114627366005102</v>
      </c>
      <c r="CA7" s="20">
        <v>0.72</v>
      </c>
      <c r="CB7" s="20">
        <f t="shared" ref="CB7:CB35" si="38">CA7/BZ7*100</f>
        <v>1.5959347157160304</v>
      </c>
      <c r="CC7" s="20">
        <v>19.474811140011699</v>
      </c>
      <c r="CD7" s="20">
        <v>63.58</v>
      </c>
      <c r="CE7" s="20">
        <f t="shared" ref="CE7:CE35" si="39">CD7/CC7*100</f>
        <v>326.47299911100345</v>
      </c>
      <c r="CF7" s="21">
        <f t="shared" si="8"/>
        <v>317.07203659350387</v>
      </c>
      <c r="CG7" s="21">
        <f t="shared" si="9"/>
        <v>531.29</v>
      </c>
      <c r="CH7" s="21">
        <f t="shared" ref="CH7:CH35" si="40">CG7/CF7*100</f>
        <v>167.56129165724258</v>
      </c>
      <c r="CI7" s="20">
        <v>0</v>
      </c>
      <c r="CJ7" s="20">
        <v>0</v>
      </c>
      <c r="CK7" s="20" t="e">
        <f t="shared" ref="CK7:CK35" si="41">CJ7/CI7*100</f>
        <v>#DIV/0!</v>
      </c>
      <c r="CL7" s="20">
        <v>80.537227850891796</v>
      </c>
      <c r="CM7" s="20">
        <v>6.4</v>
      </c>
      <c r="CN7" s="20">
        <f t="shared" ref="CN7:CN35" si="42">CM7/CL7*100</f>
        <v>7.9466355755987612</v>
      </c>
      <c r="CO7" s="20">
        <v>59.125676558695503</v>
      </c>
      <c r="CP7" s="20">
        <v>40.450000000000003</v>
      </c>
      <c r="CQ7" s="20">
        <f t="shared" ref="CQ7:CQ35" si="43">CP7/CO7*100</f>
        <v>68.413593474645992</v>
      </c>
      <c r="CR7" s="20">
        <v>12.4786780455329</v>
      </c>
      <c r="CS7" s="20">
        <v>0.01</v>
      </c>
      <c r="CT7" s="20">
        <f t="shared" ref="CT7:CT35" si="44">CS7/CR7*100</f>
        <v>8.0136693674694059E-2</v>
      </c>
      <c r="CU7" s="20">
        <v>183.68475597829601</v>
      </c>
      <c r="CV7" s="20">
        <v>57.05</v>
      </c>
      <c r="CW7" s="20">
        <f t="shared" ref="CW7:CW35" si="45">CV7/CU7*100</f>
        <v>31.058647026071647</v>
      </c>
      <c r="CX7" s="20">
        <v>8.3409163265591495</v>
      </c>
      <c r="CY7" s="20">
        <v>0</v>
      </c>
      <c r="CZ7" s="20">
        <f t="shared" ref="CZ7:CZ35" si="46">CY7/CX7*100</f>
        <v>0</v>
      </c>
      <c r="DA7" s="21">
        <f t="shared" si="10"/>
        <v>2440.9797647117739</v>
      </c>
      <c r="DB7" s="21">
        <f t="shared" si="11"/>
        <v>2254.44</v>
      </c>
      <c r="DC7" s="21">
        <f t="shared" si="13"/>
        <v>92.357996268199287</v>
      </c>
    </row>
    <row r="8" spans="1:107" ht="18.95" customHeight="1">
      <c r="A8" s="31">
        <v>4</v>
      </c>
      <c r="B8" s="32" t="s">
        <v>45</v>
      </c>
      <c r="C8" s="20">
        <v>1105.9946221365301</v>
      </c>
      <c r="D8" s="20">
        <v>834.45</v>
      </c>
      <c r="E8" s="20">
        <f t="shared" si="14"/>
        <v>75.447925631684569</v>
      </c>
      <c r="F8" s="20">
        <v>24.488952606341702</v>
      </c>
      <c r="G8" s="20">
        <v>0.06</v>
      </c>
      <c r="H8" s="20">
        <f t="shared" si="15"/>
        <v>0.2450084369245841</v>
      </c>
      <c r="I8" s="20">
        <v>78.402986500997798</v>
      </c>
      <c r="J8" s="20">
        <v>24.82</v>
      </c>
      <c r="K8" s="20">
        <f t="shared" si="16"/>
        <v>31.656957352873448</v>
      </c>
      <c r="L8" s="20">
        <v>28.098758327007001</v>
      </c>
      <c r="M8" s="20">
        <v>2.36</v>
      </c>
      <c r="N8" s="20">
        <f t="shared" si="17"/>
        <v>8.3989476422226677</v>
      </c>
      <c r="O8" s="20">
        <v>4.9625010002294196</v>
      </c>
      <c r="P8" s="20">
        <v>0</v>
      </c>
      <c r="Q8" s="20">
        <f t="shared" si="12"/>
        <v>0</v>
      </c>
      <c r="R8" s="20">
        <v>63.258955809304297</v>
      </c>
      <c r="S8" s="20">
        <v>18.73</v>
      </c>
      <c r="T8" s="20">
        <f t="shared" si="18"/>
        <v>29.608455846887598</v>
      </c>
      <c r="U8" s="20">
        <v>37.3519070909771</v>
      </c>
      <c r="V8" s="20">
        <v>8.5500000000000007</v>
      </c>
      <c r="W8" s="20">
        <f t="shared" si="19"/>
        <v>22.890397481378876</v>
      </c>
      <c r="X8" s="20">
        <v>12.660646284973</v>
      </c>
      <c r="Y8" s="20">
        <v>7.35</v>
      </c>
      <c r="Z8" s="20">
        <f t="shared" si="20"/>
        <v>58.053908422698456</v>
      </c>
      <c r="AA8" s="20">
        <v>45.5751645645203</v>
      </c>
      <c r="AB8" s="20">
        <v>7.61</v>
      </c>
      <c r="AC8" s="20">
        <f t="shared" si="21"/>
        <v>16.697690667088214</v>
      </c>
      <c r="AD8" s="20">
        <v>0.50231614272050695</v>
      </c>
      <c r="AE8" s="20">
        <v>102.88</v>
      </c>
      <c r="AF8" s="20">
        <f t="shared" si="22"/>
        <v>20481.125580159449</v>
      </c>
      <c r="AG8" s="21">
        <f t="shared" si="0"/>
        <v>1401.2968104636011</v>
      </c>
      <c r="AH8" s="21">
        <f t="shared" si="1"/>
        <v>1006.8100000000001</v>
      </c>
      <c r="AI8" s="21">
        <f t="shared" si="23"/>
        <v>71.848447272702344</v>
      </c>
      <c r="AJ8" s="20">
        <v>33.097672475011798</v>
      </c>
      <c r="AK8" s="20">
        <v>1.86</v>
      </c>
      <c r="AL8" s="20">
        <f t="shared" si="24"/>
        <v>5.6197305155045862</v>
      </c>
      <c r="AM8" s="20">
        <v>2.1387390789223</v>
      </c>
      <c r="AN8" s="20">
        <v>0.04</v>
      </c>
      <c r="AO8" s="20">
        <f t="shared" si="25"/>
        <v>1.8702608651147761</v>
      </c>
      <c r="AP8" s="20">
        <v>2.5450682986171498</v>
      </c>
      <c r="AQ8" s="20">
        <v>2.16</v>
      </c>
      <c r="AR8" s="20">
        <f t="shared" si="26"/>
        <v>84.870021019617653</v>
      </c>
      <c r="AS8" s="21">
        <f t="shared" si="2"/>
        <v>37.78147985255125</v>
      </c>
      <c r="AT8" s="21">
        <f t="shared" si="3"/>
        <v>4.0600000000000005</v>
      </c>
      <c r="AU8" s="21">
        <f t="shared" si="27"/>
        <v>10.74600575690749</v>
      </c>
      <c r="AV8" s="20">
        <v>11.054659582204099</v>
      </c>
      <c r="AW8" s="20">
        <v>31.6</v>
      </c>
      <c r="AX8" s="20">
        <f t="shared" si="28"/>
        <v>285.85231200488522</v>
      </c>
      <c r="AY8" s="20">
        <v>17.383620472409</v>
      </c>
      <c r="AZ8" s="20">
        <v>23.12</v>
      </c>
      <c r="BA8" s="20">
        <f t="shared" si="29"/>
        <v>132.998761890227</v>
      </c>
      <c r="BB8" s="21">
        <f t="shared" si="4"/>
        <v>28.438280054613099</v>
      </c>
      <c r="BC8" s="21">
        <f t="shared" si="5"/>
        <v>54.72</v>
      </c>
      <c r="BD8" s="21">
        <f t="shared" si="30"/>
        <v>192.41669993725102</v>
      </c>
      <c r="BE8" s="21">
        <f t="shared" si="6"/>
        <v>1467.5165703707655</v>
      </c>
      <c r="BF8" s="21">
        <f t="shared" si="7"/>
        <v>1065.5900000000001</v>
      </c>
      <c r="BG8" s="21">
        <f t="shared" si="31"/>
        <v>72.611786572929844</v>
      </c>
      <c r="BH8" s="20">
        <v>63.002412737211401</v>
      </c>
      <c r="BI8" s="20">
        <v>29.67</v>
      </c>
      <c r="BJ8" s="20">
        <f t="shared" si="32"/>
        <v>47.093434538382169</v>
      </c>
      <c r="BK8" s="20">
        <v>53.054663357651698</v>
      </c>
      <c r="BL8" s="20">
        <v>138.28</v>
      </c>
      <c r="BM8" s="20">
        <f t="shared" si="33"/>
        <v>260.6368436791841</v>
      </c>
      <c r="BN8" s="20">
        <v>46.422830437945201</v>
      </c>
      <c r="BO8" s="20">
        <v>39.83</v>
      </c>
      <c r="BP8" s="20">
        <f t="shared" si="34"/>
        <v>85.798301448340084</v>
      </c>
      <c r="BQ8" s="20">
        <v>56.370579817504897</v>
      </c>
      <c r="BR8" s="20">
        <v>92.76</v>
      </c>
      <c r="BS8" s="20">
        <f t="shared" si="35"/>
        <v>164.55392209961801</v>
      </c>
      <c r="BT8" s="20">
        <v>29.843248138679101</v>
      </c>
      <c r="BU8" s="20">
        <v>12</v>
      </c>
      <c r="BV8" s="20">
        <f t="shared" si="36"/>
        <v>40.210100268700629</v>
      </c>
      <c r="BW8" s="20">
        <v>29.843248138679101</v>
      </c>
      <c r="BX8" s="20">
        <v>0.3</v>
      </c>
      <c r="BY8" s="20">
        <f t="shared" si="37"/>
        <v>1.0052525067175155</v>
      </c>
      <c r="BZ8" s="20">
        <v>16.5795822992662</v>
      </c>
      <c r="CA8" s="20">
        <v>2.67</v>
      </c>
      <c r="CB8" s="20">
        <f t="shared" si="38"/>
        <v>16.104145157614568</v>
      </c>
      <c r="CC8" s="20">
        <v>36.475081058385499</v>
      </c>
      <c r="CD8" s="20">
        <v>110.48</v>
      </c>
      <c r="CE8" s="20">
        <f t="shared" si="39"/>
        <v>302.89171893314</v>
      </c>
      <c r="CF8" s="21">
        <f t="shared" si="8"/>
        <v>331.59164598532311</v>
      </c>
      <c r="CG8" s="21">
        <f t="shared" si="9"/>
        <v>425.99000000000007</v>
      </c>
      <c r="CH8" s="21">
        <f t="shared" si="40"/>
        <v>128.46825460097847</v>
      </c>
      <c r="CI8" s="20">
        <v>3.2286908264743501</v>
      </c>
      <c r="CJ8" s="20">
        <v>0</v>
      </c>
      <c r="CK8" s="20">
        <f t="shared" si="41"/>
        <v>0</v>
      </c>
      <c r="CL8" s="20">
        <v>22.287364944449799</v>
      </c>
      <c r="CM8" s="20">
        <v>5.08</v>
      </c>
      <c r="CN8" s="20">
        <f t="shared" si="42"/>
        <v>22.793183548892653</v>
      </c>
      <c r="CO8" s="20">
        <v>224.91923539292799</v>
      </c>
      <c r="CP8" s="33">
        <v>64.44</v>
      </c>
      <c r="CQ8" s="20">
        <f t="shared" si="43"/>
        <v>28.650284128622889</v>
      </c>
      <c r="CR8" s="20">
        <v>0.86467422894657497</v>
      </c>
      <c r="CS8" s="20">
        <v>0</v>
      </c>
      <c r="CT8" s="20">
        <f t="shared" si="44"/>
        <v>0</v>
      </c>
      <c r="CU8" s="20">
        <v>181.45612779426099</v>
      </c>
      <c r="CV8" s="20">
        <v>65.569999999999993</v>
      </c>
      <c r="CW8" s="20">
        <f t="shared" si="45"/>
        <v>36.135456430738301</v>
      </c>
      <c r="CX8" s="20">
        <v>25.384427156721301</v>
      </c>
      <c r="CY8" s="20">
        <v>2.4700000000000002</v>
      </c>
      <c r="CZ8" s="20">
        <f t="shared" si="46"/>
        <v>9.7303751814072061</v>
      </c>
      <c r="DA8" s="21">
        <f t="shared" si="10"/>
        <v>2257.2487366998694</v>
      </c>
      <c r="DB8" s="21">
        <f t="shared" si="11"/>
        <v>1629.1400000000003</v>
      </c>
      <c r="DC8" s="21">
        <f t="shared" si="13"/>
        <v>72.173703035573595</v>
      </c>
    </row>
    <row r="9" spans="1:107" ht="18.95" customHeight="1">
      <c r="A9" s="31">
        <v>5</v>
      </c>
      <c r="B9" s="32" t="s">
        <v>46</v>
      </c>
      <c r="C9" s="20">
        <v>411.304996754272</v>
      </c>
      <c r="D9" s="20">
        <v>532.17999999999995</v>
      </c>
      <c r="E9" s="20">
        <f t="shared" si="14"/>
        <v>129.38816795312189</v>
      </c>
      <c r="F9" s="20">
        <v>21.8994114482296</v>
      </c>
      <c r="G9" s="20">
        <v>0.05</v>
      </c>
      <c r="H9" s="20">
        <f t="shared" si="15"/>
        <v>0.22831663818089562</v>
      </c>
      <c r="I9" s="20">
        <v>64.108344384746999</v>
      </c>
      <c r="J9" s="20">
        <v>16.37</v>
      </c>
      <c r="K9" s="20">
        <f t="shared" si="16"/>
        <v>25.534897456960127</v>
      </c>
      <c r="L9" s="20">
        <v>10.9229177247897</v>
      </c>
      <c r="M9" s="20">
        <v>1.01</v>
      </c>
      <c r="N9" s="20">
        <f t="shared" si="17"/>
        <v>9.2466136379274566</v>
      </c>
      <c r="O9" s="20">
        <v>2.3366979411253199</v>
      </c>
      <c r="P9" s="20">
        <v>0.01</v>
      </c>
      <c r="Q9" s="20">
        <f t="shared" si="12"/>
        <v>0.42795432922682958</v>
      </c>
      <c r="R9" s="20">
        <v>24.1540296362692</v>
      </c>
      <c r="S9" s="20">
        <v>16.059999999999999</v>
      </c>
      <c r="T9" s="20">
        <f t="shared" si="18"/>
        <v>66.489940775284268</v>
      </c>
      <c r="U9" s="20">
        <v>31.318773864686399</v>
      </c>
      <c r="V9" s="20">
        <v>8.94</v>
      </c>
      <c r="W9" s="20">
        <f t="shared" si="19"/>
        <v>28.545178807527744</v>
      </c>
      <c r="X9" s="20">
        <v>20.835752823856101</v>
      </c>
      <c r="Y9" s="20">
        <v>1.68</v>
      </c>
      <c r="Z9" s="20">
        <f t="shared" si="20"/>
        <v>8.0630635917146574</v>
      </c>
      <c r="AA9" s="20">
        <v>8.83386872812566</v>
      </c>
      <c r="AB9" s="20">
        <v>5.24</v>
      </c>
      <c r="AC9" s="20">
        <f t="shared" si="21"/>
        <v>59.317159460573123</v>
      </c>
      <c r="AD9" s="20">
        <v>1.84108518562097</v>
      </c>
      <c r="AE9" s="20">
        <v>57.81</v>
      </c>
      <c r="AF9" s="20">
        <f t="shared" si="22"/>
        <v>3139.9959356308423</v>
      </c>
      <c r="AG9" s="21">
        <f t="shared" si="0"/>
        <v>597.55587849172196</v>
      </c>
      <c r="AH9" s="21">
        <f t="shared" si="1"/>
        <v>639.34999999999991</v>
      </c>
      <c r="AI9" s="21">
        <f t="shared" si="23"/>
        <v>106.99417795265769</v>
      </c>
      <c r="AJ9" s="20">
        <v>23.9533240072731</v>
      </c>
      <c r="AK9" s="20">
        <v>4.4000000000000004</v>
      </c>
      <c r="AL9" s="20">
        <f t="shared" si="24"/>
        <v>18.369058084230815</v>
      </c>
      <c r="AM9" s="20">
        <v>4.6174901176413696</v>
      </c>
      <c r="AN9" s="20">
        <v>0.56999999999999995</v>
      </c>
      <c r="AO9" s="20">
        <f t="shared" si="25"/>
        <v>12.344368595880352</v>
      </c>
      <c r="AP9" s="20">
        <v>3.0284983795981102</v>
      </c>
      <c r="AQ9" s="20">
        <v>0.56999999999999995</v>
      </c>
      <c r="AR9" s="20">
        <f t="shared" si="26"/>
        <v>18.821208683480968</v>
      </c>
      <c r="AS9" s="21">
        <f t="shared" si="2"/>
        <v>31.599312504512579</v>
      </c>
      <c r="AT9" s="21">
        <f t="shared" si="3"/>
        <v>5.54</v>
      </c>
      <c r="AU9" s="21">
        <f t="shared" si="27"/>
        <v>17.532026999666066</v>
      </c>
      <c r="AV9" s="20">
        <v>1.9469483700475201</v>
      </c>
      <c r="AW9" s="20">
        <v>38.57</v>
      </c>
      <c r="AX9" s="20">
        <f t="shared" si="28"/>
        <v>1981.0489375770455</v>
      </c>
      <c r="AY9" s="20">
        <v>5.5819381898475102</v>
      </c>
      <c r="AZ9" s="20">
        <v>28.07</v>
      </c>
      <c r="BA9" s="20">
        <f t="shared" si="29"/>
        <v>502.87192450561389</v>
      </c>
      <c r="BB9" s="21">
        <f t="shared" si="4"/>
        <v>7.5288865598950299</v>
      </c>
      <c r="BC9" s="21">
        <f t="shared" si="5"/>
        <v>66.64</v>
      </c>
      <c r="BD9" s="21">
        <f t="shared" si="30"/>
        <v>885.12424074734781</v>
      </c>
      <c r="BE9" s="21">
        <f t="shared" si="6"/>
        <v>636.68407755612952</v>
      </c>
      <c r="BF9" s="21">
        <f t="shared" si="7"/>
        <v>711.53</v>
      </c>
      <c r="BG9" s="21">
        <f t="shared" si="31"/>
        <v>111.75558256948432</v>
      </c>
      <c r="BH9" s="20">
        <v>43.747441678790899</v>
      </c>
      <c r="BI9" s="20">
        <v>70.599999999999994</v>
      </c>
      <c r="BJ9" s="20">
        <f t="shared" si="32"/>
        <v>161.38086546493398</v>
      </c>
      <c r="BK9" s="20">
        <v>36.8399508874028</v>
      </c>
      <c r="BL9" s="20">
        <v>239.19</v>
      </c>
      <c r="BM9" s="20">
        <f t="shared" si="33"/>
        <v>649.2679665373538</v>
      </c>
      <c r="BN9" s="20">
        <v>33.232376660190198</v>
      </c>
      <c r="BO9" s="20">
        <v>95.84</v>
      </c>
      <c r="BP9" s="20">
        <f t="shared" si="34"/>
        <v>288.39345732021889</v>
      </c>
      <c r="BQ9" s="20">
        <v>39.8678281152403</v>
      </c>
      <c r="BR9" s="20">
        <v>66.62</v>
      </c>
      <c r="BS9" s="20">
        <f t="shared" si="35"/>
        <v>167.10215516990536</v>
      </c>
      <c r="BT9" s="20">
        <v>20.722472374164099</v>
      </c>
      <c r="BU9" s="20">
        <v>2.98</v>
      </c>
      <c r="BV9" s="20">
        <f t="shared" si="36"/>
        <v>14.380523453925981</v>
      </c>
      <c r="BW9" s="20">
        <v>20.722472374164099</v>
      </c>
      <c r="BX9" s="20">
        <v>6.37</v>
      </c>
      <c r="BY9" s="20">
        <f t="shared" si="37"/>
        <v>30.739575302519629</v>
      </c>
      <c r="BZ9" s="20">
        <v>11.5124846523134</v>
      </c>
      <c r="CA9" s="20">
        <v>2.5</v>
      </c>
      <c r="CB9" s="20">
        <f t="shared" si="38"/>
        <v>21.715555551230484</v>
      </c>
      <c r="CC9" s="20">
        <v>25.3274662350894</v>
      </c>
      <c r="CD9" s="20">
        <v>42.08</v>
      </c>
      <c r="CE9" s="20">
        <f t="shared" si="39"/>
        <v>166.1437413810512</v>
      </c>
      <c r="CF9" s="21">
        <f t="shared" si="8"/>
        <v>231.97249297735519</v>
      </c>
      <c r="CG9" s="21">
        <f t="shared" si="9"/>
        <v>526.17999999999995</v>
      </c>
      <c r="CH9" s="21">
        <f t="shared" si="40"/>
        <v>226.82861801694946</v>
      </c>
      <c r="CI9" s="20">
        <v>12.8881701745126</v>
      </c>
      <c r="CJ9" s="20">
        <v>0</v>
      </c>
      <c r="CK9" s="20">
        <f t="shared" si="41"/>
        <v>0</v>
      </c>
      <c r="CL9" s="20">
        <v>13.339508796256601</v>
      </c>
      <c r="CM9" s="20">
        <v>3.38</v>
      </c>
      <c r="CN9" s="20">
        <f t="shared" si="42"/>
        <v>25.3382643366037</v>
      </c>
      <c r="CO9" s="20">
        <v>52.768848372711801</v>
      </c>
      <c r="CP9" s="20">
        <v>38.54</v>
      </c>
      <c r="CQ9" s="20">
        <f t="shared" si="43"/>
        <v>73.035514680532756</v>
      </c>
      <c r="CR9" s="20">
        <v>3.4457223751155799</v>
      </c>
      <c r="CS9" s="20">
        <v>0</v>
      </c>
      <c r="CT9" s="20">
        <f t="shared" si="44"/>
        <v>0</v>
      </c>
      <c r="CU9" s="20">
        <v>59.0605276245984</v>
      </c>
      <c r="CV9" s="20">
        <v>8.32</v>
      </c>
      <c r="CW9" s="20">
        <f t="shared" si="45"/>
        <v>14.087242926246335</v>
      </c>
      <c r="CX9" s="20">
        <v>5.4116372626082496</v>
      </c>
      <c r="CY9" s="20">
        <v>0.01</v>
      </c>
      <c r="CZ9" s="20">
        <f t="shared" si="46"/>
        <v>0.18478696029933639</v>
      </c>
      <c r="DA9" s="21">
        <f t="shared" si="10"/>
        <v>1015.5709851392879</v>
      </c>
      <c r="DB9" s="21">
        <f t="shared" si="11"/>
        <v>1287.96</v>
      </c>
      <c r="DC9" s="21">
        <f t="shared" si="13"/>
        <v>126.82126792184334</v>
      </c>
    </row>
    <row r="10" spans="1:107" ht="18.95" customHeight="1">
      <c r="A10" s="31">
        <v>6</v>
      </c>
      <c r="B10" s="32" t="s">
        <v>47</v>
      </c>
      <c r="C10" s="20">
        <v>210.850879178112</v>
      </c>
      <c r="D10" s="20">
        <v>306.89</v>
      </c>
      <c r="E10" s="20">
        <f t="shared" si="14"/>
        <v>145.54836157015069</v>
      </c>
      <c r="F10" s="20">
        <v>3.1557378478676501</v>
      </c>
      <c r="G10" s="20">
        <v>0.49</v>
      </c>
      <c r="H10" s="20">
        <f t="shared" si="15"/>
        <v>15.527272023913385</v>
      </c>
      <c r="I10" s="20">
        <v>13.084519925689801</v>
      </c>
      <c r="J10" s="20">
        <v>3.36</v>
      </c>
      <c r="K10" s="20">
        <f t="shared" si="16"/>
        <v>25.679199688504156</v>
      </c>
      <c r="L10" s="20">
        <v>5.18009957402439</v>
      </c>
      <c r="M10" s="20">
        <v>0.15</v>
      </c>
      <c r="N10" s="20">
        <f t="shared" si="17"/>
        <v>2.8956972323886401</v>
      </c>
      <c r="O10" s="20">
        <v>2.1821269776579699</v>
      </c>
      <c r="P10" s="20">
        <v>0.02</v>
      </c>
      <c r="Q10" s="20">
        <f t="shared" si="12"/>
        <v>0.91653694788492879</v>
      </c>
      <c r="R10" s="20">
        <v>7.2963241168396298</v>
      </c>
      <c r="S10" s="20">
        <v>3.8</v>
      </c>
      <c r="T10" s="20">
        <f t="shared" si="18"/>
        <v>52.081019690857055</v>
      </c>
      <c r="U10" s="20">
        <v>6.4814625824548298</v>
      </c>
      <c r="V10" s="20">
        <v>0.81</v>
      </c>
      <c r="W10" s="20">
        <f t="shared" si="19"/>
        <v>12.49717929704094</v>
      </c>
      <c r="X10" s="20">
        <v>1.80884193441608</v>
      </c>
      <c r="Y10" s="20">
        <v>0.1</v>
      </c>
      <c r="Z10" s="20">
        <f t="shared" si="20"/>
        <v>5.5283990324053072</v>
      </c>
      <c r="AA10" s="20">
        <v>5.6984354157643597</v>
      </c>
      <c r="AB10" s="20">
        <v>1.29</v>
      </c>
      <c r="AC10" s="20">
        <f t="shared" si="21"/>
        <v>22.637792760295167</v>
      </c>
      <c r="AD10" s="20">
        <v>2.5841248752963102</v>
      </c>
      <c r="AE10" s="20">
        <v>10.89</v>
      </c>
      <c r="AF10" s="20">
        <f t="shared" si="22"/>
        <v>421.41926282688996</v>
      </c>
      <c r="AG10" s="21">
        <f t="shared" si="0"/>
        <v>258.322552428123</v>
      </c>
      <c r="AH10" s="21">
        <f t="shared" si="1"/>
        <v>327.79999999999995</v>
      </c>
      <c r="AI10" s="21">
        <f t="shared" si="23"/>
        <v>126.89561825664011</v>
      </c>
      <c r="AJ10" s="20">
        <v>13.148401044414101</v>
      </c>
      <c r="AK10" s="20">
        <v>2.2999999999999998</v>
      </c>
      <c r="AL10" s="20">
        <f t="shared" si="24"/>
        <v>17.492621287035661</v>
      </c>
      <c r="AM10" s="20">
        <v>1.9539453375409801</v>
      </c>
      <c r="AN10" s="20">
        <v>0</v>
      </c>
      <c r="AO10" s="20">
        <f t="shared" si="25"/>
        <v>0</v>
      </c>
      <c r="AP10" s="20">
        <v>0.84502159757277395</v>
      </c>
      <c r="AQ10" s="20">
        <v>0.99</v>
      </c>
      <c r="AR10" s="20">
        <f t="shared" si="26"/>
        <v>117.1567688735601</v>
      </c>
      <c r="AS10" s="21">
        <f t="shared" si="2"/>
        <v>15.947367979527854</v>
      </c>
      <c r="AT10" s="21">
        <f t="shared" si="3"/>
        <v>3.29</v>
      </c>
      <c r="AU10" s="21">
        <f t="shared" si="27"/>
        <v>20.630363607483556</v>
      </c>
      <c r="AV10" s="20">
        <v>9.3948815875860099</v>
      </c>
      <c r="AW10" s="20">
        <v>5.4</v>
      </c>
      <c r="AX10" s="20">
        <f t="shared" si="28"/>
        <v>57.478106026746815</v>
      </c>
      <c r="AY10" s="20">
        <v>10.5515226649489</v>
      </c>
      <c r="AZ10" s="20">
        <v>12.45</v>
      </c>
      <c r="BA10" s="20">
        <f t="shared" si="29"/>
        <v>117.99244900792993</v>
      </c>
      <c r="BB10" s="21">
        <f t="shared" si="4"/>
        <v>19.946404252534911</v>
      </c>
      <c r="BC10" s="21">
        <f t="shared" si="5"/>
        <v>17.850000000000001</v>
      </c>
      <c r="BD10" s="21">
        <f t="shared" si="30"/>
        <v>89.48981367271503</v>
      </c>
      <c r="BE10" s="21">
        <f t="shared" si="6"/>
        <v>294.21632466018576</v>
      </c>
      <c r="BF10" s="21">
        <f t="shared" si="7"/>
        <v>348.93999999999994</v>
      </c>
      <c r="BG10" s="21">
        <f t="shared" si="31"/>
        <v>118.59980930800458</v>
      </c>
      <c r="BH10" s="20">
        <v>14.755872037011301</v>
      </c>
      <c r="BI10" s="20">
        <v>16.14</v>
      </c>
      <c r="BJ10" s="20">
        <f t="shared" si="32"/>
        <v>109.38018410241679</v>
      </c>
      <c r="BK10" s="20">
        <v>15.4992941193289</v>
      </c>
      <c r="BL10" s="20">
        <v>45.8</v>
      </c>
      <c r="BM10" s="20">
        <f t="shared" si="33"/>
        <v>295.49732811950201</v>
      </c>
      <c r="BN10" s="20">
        <v>13.8433889003477</v>
      </c>
      <c r="BO10" s="20">
        <v>12.89</v>
      </c>
      <c r="BP10" s="20">
        <f t="shared" si="34"/>
        <v>93.113038236441128</v>
      </c>
      <c r="BQ10" s="20">
        <v>14.6451019886231</v>
      </c>
      <c r="BR10" s="20">
        <v>14.38</v>
      </c>
      <c r="BS10" s="20">
        <f t="shared" si="35"/>
        <v>98.189824906449672</v>
      </c>
      <c r="BT10" s="20">
        <v>3.3763087670209302</v>
      </c>
      <c r="BU10" s="20">
        <v>0.17</v>
      </c>
      <c r="BV10" s="20">
        <f t="shared" si="36"/>
        <v>5.0350845177586852</v>
      </c>
      <c r="BW10" s="20">
        <v>3.7429411805772599</v>
      </c>
      <c r="BX10" s="20">
        <v>0.47</v>
      </c>
      <c r="BY10" s="20">
        <f t="shared" si="37"/>
        <v>12.556969968935327</v>
      </c>
      <c r="BZ10" s="20">
        <v>4.2010626864194602</v>
      </c>
      <c r="CA10" s="20">
        <v>1.45</v>
      </c>
      <c r="CB10" s="20">
        <f t="shared" si="38"/>
        <v>34.515076499270855</v>
      </c>
      <c r="CC10" s="20">
        <v>13.348624328849599</v>
      </c>
      <c r="CD10" s="20">
        <v>9.76</v>
      </c>
      <c r="CE10" s="20">
        <f t="shared" si="39"/>
        <v>73.116148597472204</v>
      </c>
      <c r="CF10" s="21">
        <f t="shared" si="8"/>
        <v>83.412594008178246</v>
      </c>
      <c r="CG10" s="21">
        <f t="shared" si="9"/>
        <v>101.06</v>
      </c>
      <c r="CH10" s="21">
        <f t="shared" si="40"/>
        <v>121.15676439710232</v>
      </c>
      <c r="CI10" s="20">
        <v>2.5221166363152099</v>
      </c>
      <c r="CJ10" s="20">
        <v>0</v>
      </c>
      <c r="CK10" s="20">
        <f t="shared" si="41"/>
        <v>0</v>
      </c>
      <c r="CL10" s="20">
        <v>3.3763087670209302</v>
      </c>
      <c r="CM10" s="20">
        <v>0.49</v>
      </c>
      <c r="CN10" s="20">
        <f t="shared" si="42"/>
        <v>14.512890668833855</v>
      </c>
      <c r="CO10" s="20">
        <v>47.323022176753902</v>
      </c>
      <c r="CP10" s="20">
        <v>10.09</v>
      </c>
      <c r="CQ10" s="20">
        <f t="shared" si="43"/>
        <v>21.321546122547574</v>
      </c>
      <c r="CR10" s="20">
        <v>0.75865797868466001</v>
      </c>
      <c r="CS10" s="20">
        <v>0</v>
      </c>
      <c r="CT10" s="20">
        <f t="shared" si="44"/>
        <v>0</v>
      </c>
      <c r="CU10" s="20">
        <v>6.2148285467493203</v>
      </c>
      <c r="CV10" s="20">
        <v>28.24</v>
      </c>
      <c r="CW10" s="20">
        <f t="shared" si="45"/>
        <v>454.39708895543049</v>
      </c>
      <c r="CX10" s="20">
        <v>1.92775099543317</v>
      </c>
      <c r="CY10" s="20">
        <v>0</v>
      </c>
      <c r="CZ10" s="20">
        <f t="shared" si="46"/>
        <v>0</v>
      </c>
      <c r="DA10" s="21">
        <f t="shared" si="10"/>
        <v>439.75160376932121</v>
      </c>
      <c r="DB10" s="21">
        <f t="shared" si="11"/>
        <v>488.81999999999994</v>
      </c>
      <c r="DC10" s="21">
        <f t="shared" si="13"/>
        <v>111.15820745395584</v>
      </c>
    </row>
    <row r="11" spans="1:107" ht="18.95" customHeight="1">
      <c r="A11" s="31">
        <v>7</v>
      </c>
      <c r="B11" s="32" t="s">
        <v>48</v>
      </c>
      <c r="C11" s="20">
        <v>1086.6040802069499</v>
      </c>
      <c r="D11" s="20">
        <v>960.85</v>
      </c>
      <c r="E11" s="20">
        <f t="shared" si="14"/>
        <v>88.426872078098654</v>
      </c>
      <c r="F11" s="20">
        <v>19.1289834047966</v>
      </c>
      <c r="G11" s="20">
        <v>0.34</v>
      </c>
      <c r="H11" s="20">
        <f t="shared" si="15"/>
        <v>1.7774075747002054</v>
      </c>
      <c r="I11" s="20">
        <v>71.962023463542494</v>
      </c>
      <c r="J11" s="20">
        <v>41.28</v>
      </c>
      <c r="K11" s="20">
        <f t="shared" si="16"/>
        <v>57.363589867526912</v>
      </c>
      <c r="L11" s="20">
        <v>25.722796848429098</v>
      </c>
      <c r="M11" s="20">
        <v>6.91</v>
      </c>
      <c r="N11" s="20">
        <f t="shared" si="17"/>
        <v>26.863330767322825</v>
      </c>
      <c r="O11" s="20">
        <v>1.85879323710966</v>
      </c>
      <c r="P11" s="20">
        <v>0</v>
      </c>
      <c r="Q11" s="20">
        <f t="shared" si="12"/>
        <v>0</v>
      </c>
      <c r="R11" s="20">
        <v>49.542798767112998</v>
      </c>
      <c r="S11" s="20">
        <v>25.85</v>
      </c>
      <c r="T11" s="20">
        <f t="shared" si="18"/>
        <v>52.177108769154735</v>
      </c>
      <c r="U11" s="20">
        <v>31.7739416266656</v>
      </c>
      <c r="V11" s="20">
        <v>48.94</v>
      </c>
      <c r="W11" s="20">
        <f t="shared" si="19"/>
        <v>154.02558667423293</v>
      </c>
      <c r="X11" s="20">
        <v>10.429923094762399</v>
      </c>
      <c r="Y11" s="20">
        <v>7.31</v>
      </c>
      <c r="Z11" s="20">
        <f t="shared" si="20"/>
        <v>70.086806331974458</v>
      </c>
      <c r="AA11" s="20">
        <v>27.8775231213823</v>
      </c>
      <c r="AB11" s="20">
        <v>12.67</v>
      </c>
      <c r="AC11" s="20">
        <f t="shared" si="21"/>
        <v>45.448800974294592</v>
      </c>
      <c r="AD11" s="20">
        <v>50.557409464031799</v>
      </c>
      <c r="AE11" s="20">
        <v>108.16</v>
      </c>
      <c r="AF11" s="20">
        <f t="shared" si="22"/>
        <v>213.93501199255192</v>
      </c>
      <c r="AG11" s="21">
        <f t="shared" si="0"/>
        <v>1375.4582732347828</v>
      </c>
      <c r="AH11" s="21">
        <f t="shared" si="1"/>
        <v>1212.31</v>
      </c>
      <c r="AI11" s="21">
        <f t="shared" si="23"/>
        <v>88.138624310929245</v>
      </c>
      <c r="AJ11" s="20">
        <v>32.495155877681</v>
      </c>
      <c r="AK11" s="20">
        <v>7.97</v>
      </c>
      <c r="AL11" s="20">
        <f t="shared" si="24"/>
        <v>24.526732630552239</v>
      </c>
      <c r="AM11" s="20">
        <v>4.1788743390563798</v>
      </c>
      <c r="AN11" s="20">
        <v>1.22</v>
      </c>
      <c r="AO11" s="20">
        <f t="shared" si="25"/>
        <v>29.194464849007279</v>
      </c>
      <c r="AP11" s="20">
        <v>3.0901476818653202</v>
      </c>
      <c r="AQ11" s="20">
        <v>11.71</v>
      </c>
      <c r="AR11" s="20">
        <f t="shared" si="26"/>
        <v>378.94629013107357</v>
      </c>
      <c r="AS11" s="21">
        <f t="shared" si="2"/>
        <v>39.764177898602696</v>
      </c>
      <c r="AT11" s="21">
        <f t="shared" si="3"/>
        <v>20.900000000000002</v>
      </c>
      <c r="AU11" s="21">
        <f t="shared" si="27"/>
        <v>52.559869471699606</v>
      </c>
      <c r="AV11" s="20">
        <v>174.10993593485699</v>
      </c>
      <c r="AW11" s="20">
        <v>77.27</v>
      </c>
      <c r="AX11" s="20">
        <f t="shared" si="28"/>
        <v>44.380005991680143</v>
      </c>
      <c r="AY11" s="20">
        <v>2.0381971185750301</v>
      </c>
      <c r="AZ11" s="20">
        <v>158.79</v>
      </c>
      <c r="BA11" s="20">
        <f t="shared" si="29"/>
        <v>7790.7086882261538</v>
      </c>
      <c r="BB11" s="21">
        <f t="shared" si="4"/>
        <v>176.14813305343202</v>
      </c>
      <c r="BC11" s="21">
        <f t="shared" si="5"/>
        <v>236.06</v>
      </c>
      <c r="BD11" s="21">
        <f t="shared" si="30"/>
        <v>134.01220660589945</v>
      </c>
      <c r="BE11" s="21">
        <f t="shared" si="6"/>
        <v>1591.3705841868175</v>
      </c>
      <c r="BF11" s="21">
        <f t="shared" si="7"/>
        <v>1469.27</v>
      </c>
      <c r="BG11" s="21">
        <f t="shared" si="31"/>
        <v>92.327331835833178</v>
      </c>
      <c r="BH11" s="20">
        <v>383.80120321968002</v>
      </c>
      <c r="BI11" s="20">
        <v>110.24</v>
      </c>
      <c r="BJ11" s="20">
        <f t="shared" si="32"/>
        <v>28.723203334227399</v>
      </c>
      <c r="BK11" s="20">
        <v>322.23416218667899</v>
      </c>
      <c r="BL11" s="20">
        <v>575.1</v>
      </c>
      <c r="BM11" s="20">
        <f t="shared" si="33"/>
        <v>178.47269702795478</v>
      </c>
      <c r="BN11" s="20">
        <v>281.19433272445798</v>
      </c>
      <c r="BO11" s="20">
        <v>243.02</v>
      </c>
      <c r="BP11" s="20">
        <f t="shared" si="34"/>
        <v>86.4242168913607</v>
      </c>
      <c r="BQ11" s="20">
        <v>343.62669932451098</v>
      </c>
      <c r="BR11" s="20">
        <v>629.47</v>
      </c>
      <c r="BS11" s="20">
        <f t="shared" si="35"/>
        <v>183.18425234051648</v>
      </c>
      <c r="BT11" s="20">
        <v>181.84915157702599</v>
      </c>
      <c r="BU11" s="20">
        <v>109.72</v>
      </c>
      <c r="BV11" s="20">
        <f t="shared" si="36"/>
        <v>60.335722794684479</v>
      </c>
      <c r="BW11" s="20">
        <v>181.26836544251199</v>
      </c>
      <c r="BX11" s="20">
        <v>482.48</v>
      </c>
      <c r="BY11" s="20">
        <f t="shared" si="37"/>
        <v>266.16889208559405</v>
      </c>
      <c r="BZ11" s="20">
        <v>99.4555004984596</v>
      </c>
      <c r="CA11" s="20">
        <v>7.87</v>
      </c>
      <c r="CB11" s="20">
        <f t="shared" si="38"/>
        <v>7.9130867177345241</v>
      </c>
      <c r="CC11" s="20">
        <v>220.522278583679</v>
      </c>
      <c r="CD11" s="20">
        <v>199.25</v>
      </c>
      <c r="CE11" s="20">
        <f t="shared" si="39"/>
        <v>90.353682756997699</v>
      </c>
      <c r="CF11" s="21">
        <f t="shared" si="8"/>
        <v>2013.9516935570045</v>
      </c>
      <c r="CG11" s="21">
        <f t="shared" si="9"/>
        <v>2357.1499999999996</v>
      </c>
      <c r="CH11" s="21">
        <f t="shared" si="40"/>
        <v>117.04103964067005</v>
      </c>
      <c r="CI11" s="20">
        <v>16.214667263334899</v>
      </c>
      <c r="CJ11" s="20">
        <v>0.31</v>
      </c>
      <c r="CK11" s="20">
        <f t="shared" si="41"/>
        <v>1.9118492841415344</v>
      </c>
      <c r="CL11" s="20">
        <v>92.852047362788696</v>
      </c>
      <c r="CM11" s="20">
        <v>20.77</v>
      </c>
      <c r="CN11" s="20">
        <f t="shared" si="42"/>
        <v>22.368919792202412</v>
      </c>
      <c r="CO11" s="20">
        <v>646.94190920860103</v>
      </c>
      <c r="CP11" s="33">
        <v>264.91000000000003</v>
      </c>
      <c r="CQ11" s="20">
        <f t="shared" si="43"/>
        <v>40.948035090826366</v>
      </c>
      <c r="CR11" s="20">
        <v>2.53675041945873</v>
      </c>
      <c r="CS11" s="20">
        <v>0</v>
      </c>
      <c r="CT11" s="20">
        <f t="shared" si="44"/>
        <v>0</v>
      </c>
      <c r="CU11" s="20">
        <v>92.494459667478395</v>
      </c>
      <c r="CV11" s="20">
        <v>135.36000000000001</v>
      </c>
      <c r="CW11" s="20">
        <f t="shared" si="45"/>
        <v>146.34390047428255</v>
      </c>
      <c r="CX11" s="20">
        <v>4.8169293968127098</v>
      </c>
      <c r="CY11" s="20">
        <v>0.15</v>
      </c>
      <c r="CZ11" s="20">
        <f t="shared" si="46"/>
        <v>3.1140169938810551</v>
      </c>
      <c r="DA11" s="21">
        <f t="shared" si="10"/>
        <v>4461.1790410622962</v>
      </c>
      <c r="DB11" s="21">
        <f t="shared" si="11"/>
        <v>4247.92</v>
      </c>
      <c r="DC11" s="21">
        <f t="shared" si="13"/>
        <v>95.21967087401373</v>
      </c>
    </row>
    <row r="12" spans="1:107" ht="18.95" customHeight="1">
      <c r="A12" s="31">
        <v>8</v>
      </c>
      <c r="B12" s="32" t="s">
        <v>49</v>
      </c>
      <c r="C12" s="20">
        <v>113.870097741216</v>
      </c>
      <c r="D12" s="20">
        <v>161.82</v>
      </c>
      <c r="E12" s="20">
        <f t="shared" si="14"/>
        <v>142.10930104561439</v>
      </c>
      <c r="F12" s="20">
        <v>12.8969024653583</v>
      </c>
      <c r="G12" s="20">
        <v>0.03</v>
      </c>
      <c r="H12" s="20">
        <f t="shared" si="15"/>
        <v>0.2326139945663809</v>
      </c>
      <c r="I12" s="20">
        <v>28.0696592114498</v>
      </c>
      <c r="J12" s="20">
        <v>6.71</v>
      </c>
      <c r="K12" s="20">
        <f t="shared" si="16"/>
        <v>23.904814623694993</v>
      </c>
      <c r="L12" s="20">
        <v>6.3352421729251001</v>
      </c>
      <c r="M12" s="20">
        <v>0.66</v>
      </c>
      <c r="N12" s="20">
        <f t="shared" si="17"/>
        <v>10.417912717222389</v>
      </c>
      <c r="O12" s="20">
        <v>0</v>
      </c>
      <c r="P12" s="20">
        <v>0</v>
      </c>
      <c r="Q12" s="20" t="e">
        <f t="shared" si="12"/>
        <v>#DIV/0!</v>
      </c>
      <c r="R12" s="20">
        <v>12.970232832487101</v>
      </c>
      <c r="S12" s="20">
        <v>5.82</v>
      </c>
      <c r="T12" s="20">
        <f t="shared" si="18"/>
        <v>44.871977821573068</v>
      </c>
      <c r="U12" s="20">
        <v>5.57470315075079</v>
      </c>
      <c r="V12" s="20">
        <v>0.61</v>
      </c>
      <c r="W12" s="20">
        <f t="shared" si="19"/>
        <v>10.942286674364828</v>
      </c>
      <c r="X12" s="20">
        <v>8.5573851424996406</v>
      </c>
      <c r="Y12" s="20">
        <v>0.17</v>
      </c>
      <c r="Z12" s="20">
        <f t="shared" si="20"/>
        <v>1.986588159456645</v>
      </c>
      <c r="AA12" s="20">
        <v>4.1072483969612996</v>
      </c>
      <c r="AB12" s="20">
        <v>2.78</v>
      </c>
      <c r="AC12" s="20">
        <f t="shared" si="21"/>
        <v>67.68521723830365</v>
      </c>
      <c r="AD12" s="20">
        <v>4.5062698798712901</v>
      </c>
      <c r="AE12" s="20">
        <v>13.78</v>
      </c>
      <c r="AF12" s="20">
        <f t="shared" si="22"/>
        <v>305.79615441038766</v>
      </c>
      <c r="AG12" s="21">
        <f t="shared" si="0"/>
        <v>196.88774099351932</v>
      </c>
      <c r="AH12" s="21">
        <f t="shared" si="1"/>
        <v>192.38</v>
      </c>
      <c r="AI12" s="21">
        <f t="shared" si="23"/>
        <v>97.710501948586185</v>
      </c>
      <c r="AJ12" s="20">
        <v>2.96737567038257</v>
      </c>
      <c r="AK12" s="20">
        <v>0.15</v>
      </c>
      <c r="AL12" s="20">
        <f t="shared" si="24"/>
        <v>5.0549716875134045</v>
      </c>
      <c r="AM12" s="20">
        <v>2.73401324472339</v>
      </c>
      <c r="AN12" s="20">
        <v>0.63</v>
      </c>
      <c r="AO12" s="20">
        <f t="shared" si="25"/>
        <v>23.043048573955954</v>
      </c>
      <c r="AP12" s="20">
        <v>1.7691797693856299</v>
      </c>
      <c r="AQ12" s="20">
        <v>3.41</v>
      </c>
      <c r="AR12" s="20">
        <f t="shared" si="26"/>
        <v>192.74468649300493</v>
      </c>
      <c r="AS12" s="21">
        <f t="shared" si="2"/>
        <v>7.4705686844915906</v>
      </c>
      <c r="AT12" s="21">
        <f t="shared" si="3"/>
        <v>4.1900000000000004</v>
      </c>
      <c r="AU12" s="21">
        <f t="shared" si="27"/>
        <v>56.086760954332227</v>
      </c>
      <c r="AV12" s="20">
        <v>0.100223504533522</v>
      </c>
      <c r="AW12" s="20">
        <v>4.26</v>
      </c>
      <c r="AX12" s="20">
        <f t="shared" si="28"/>
        <v>4250.4999399368917</v>
      </c>
      <c r="AY12" s="20">
        <v>1.24799255402544</v>
      </c>
      <c r="AZ12" s="20">
        <v>6.34</v>
      </c>
      <c r="BA12" s="20">
        <f t="shared" si="29"/>
        <v>508.01585150088647</v>
      </c>
      <c r="BB12" s="21">
        <f t="shared" si="4"/>
        <v>1.348216058558962</v>
      </c>
      <c r="BC12" s="21">
        <f t="shared" si="5"/>
        <v>10.6</v>
      </c>
      <c r="BD12" s="21">
        <f t="shared" si="30"/>
        <v>786.22413171148469</v>
      </c>
      <c r="BE12" s="21">
        <f t="shared" si="6"/>
        <v>205.70652573656986</v>
      </c>
      <c r="BF12" s="21">
        <f t="shared" si="7"/>
        <v>207.17</v>
      </c>
      <c r="BG12" s="21">
        <f t="shared" si="31"/>
        <v>100.71143793722143</v>
      </c>
      <c r="BH12" s="20">
        <v>8.6121649207369906</v>
      </c>
      <c r="BI12" s="20">
        <v>13.11</v>
      </c>
      <c r="BJ12" s="20">
        <f t="shared" si="32"/>
        <v>152.22653212820853</v>
      </c>
      <c r="BK12" s="20">
        <v>13.9956394606735</v>
      </c>
      <c r="BL12" s="20">
        <v>28.13</v>
      </c>
      <c r="BM12" s="20">
        <f t="shared" si="33"/>
        <v>200.99117356547228</v>
      </c>
      <c r="BN12" s="20">
        <v>0</v>
      </c>
      <c r="BO12" s="20">
        <v>2.56</v>
      </c>
      <c r="BP12" s="20" t="e">
        <f t="shared" si="34"/>
        <v>#DIV/0!</v>
      </c>
      <c r="BQ12" s="20">
        <v>0</v>
      </c>
      <c r="BR12" s="20">
        <v>11.63</v>
      </c>
      <c r="BS12" s="20" t="e">
        <f t="shared" si="35"/>
        <v>#DIV/0!</v>
      </c>
      <c r="BT12" s="20">
        <v>0</v>
      </c>
      <c r="BU12" s="20">
        <v>0.74</v>
      </c>
      <c r="BV12" s="20" t="e">
        <f t="shared" si="36"/>
        <v>#DIV/0!</v>
      </c>
      <c r="BW12" s="20">
        <v>0</v>
      </c>
      <c r="BX12" s="20">
        <v>0.27</v>
      </c>
      <c r="BY12" s="20" t="e">
        <f t="shared" si="37"/>
        <v>#DIV/0!</v>
      </c>
      <c r="BZ12" s="20">
        <v>8.4384643911446808</v>
      </c>
      <c r="CA12" s="20">
        <v>0.5</v>
      </c>
      <c r="CB12" s="20">
        <f t="shared" si="38"/>
        <v>5.9252486806094682</v>
      </c>
      <c r="CC12" s="20">
        <v>10.4973669485793</v>
      </c>
      <c r="CD12" s="20">
        <v>9.6</v>
      </c>
      <c r="CE12" s="20">
        <f t="shared" si="39"/>
        <v>91.45150442987277</v>
      </c>
      <c r="CF12" s="21">
        <f t="shared" si="8"/>
        <v>41.543635721134478</v>
      </c>
      <c r="CG12" s="21">
        <f t="shared" si="9"/>
        <v>66.539999999999992</v>
      </c>
      <c r="CH12" s="21">
        <f t="shared" si="40"/>
        <v>160.16893766028554</v>
      </c>
      <c r="CI12" s="20">
        <v>0</v>
      </c>
      <c r="CJ12" s="20">
        <v>0</v>
      </c>
      <c r="CK12" s="20" t="e">
        <f t="shared" si="41"/>
        <v>#DIV/0!</v>
      </c>
      <c r="CL12" s="20">
        <v>4.6129379278373497</v>
      </c>
      <c r="CM12" s="20">
        <v>1.07</v>
      </c>
      <c r="CN12" s="20">
        <f t="shared" si="42"/>
        <v>23.195629699306195</v>
      </c>
      <c r="CO12" s="20">
        <v>6.2551109757522099</v>
      </c>
      <c r="CP12" s="20">
        <v>8.8699999999999992</v>
      </c>
      <c r="CQ12" s="20">
        <f t="shared" si="43"/>
        <v>141.80403887931556</v>
      </c>
      <c r="CR12" s="20">
        <v>0</v>
      </c>
      <c r="CS12" s="20">
        <v>0</v>
      </c>
      <c r="CT12" s="20" t="e">
        <f t="shared" si="44"/>
        <v>#DIV/0!</v>
      </c>
      <c r="CU12" s="20">
        <v>15.7015522490685</v>
      </c>
      <c r="CV12" s="20">
        <v>1.37</v>
      </c>
      <c r="CW12" s="20">
        <f t="shared" si="45"/>
        <v>8.7252519895367406</v>
      </c>
      <c r="CX12" s="20">
        <v>5.1985553578951302</v>
      </c>
      <c r="CY12" s="20">
        <v>0</v>
      </c>
      <c r="CZ12" s="20">
        <f t="shared" si="46"/>
        <v>0</v>
      </c>
      <c r="DA12" s="21">
        <f t="shared" si="10"/>
        <v>279.01831796825752</v>
      </c>
      <c r="DB12" s="21">
        <f t="shared" si="11"/>
        <v>285.02</v>
      </c>
      <c r="DC12" s="21">
        <f t="shared" si="13"/>
        <v>102.15099928758985</v>
      </c>
    </row>
    <row r="13" spans="1:107" ht="18.95" customHeight="1">
      <c r="A13" s="31">
        <v>9</v>
      </c>
      <c r="B13" s="32" t="s">
        <v>50</v>
      </c>
      <c r="C13" s="20">
        <v>876.68766764975999</v>
      </c>
      <c r="D13" s="20">
        <v>414.43</v>
      </c>
      <c r="E13" s="20">
        <f t="shared" si="14"/>
        <v>47.272251600277599</v>
      </c>
      <c r="F13" s="20">
        <v>40.837999481529103</v>
      </c>
      <c r="G13" s="20">
        <v>0.99</v>
      </c>
      <c r="H13" s="20">
        <f t="shared" si="15"/>
        <v>2.4242127738107588</v>
      </c>
      <c r="I13" s="20">
        <v>72.473117905368298</v>
      </c>
      <c r="J13" s="20">
        <v>7.52</v>
      </c>
      <c r="K13" s="20">
        <f t="shared" si="16"/>
        <v>10.376261181172351</v>
      </c>
      <c r="L13" s="20">
        <v>51.961361100769302</v>
      </c>
      <c r="M13" s="20">
        <v>1.99</v>
      </c>
      <c r="N13" s="20">
        <f t="shared" si="17"/>
        <v>3.8297688086745239</v>
      </c>
      <c r="O13" s="20">
        <v>2.2509445984713801</v>
      </c>
      <c r="P13" s="20">
        <v>0</v>
      </c>
      <c r="Q13" s="20">
        <f t="shared" si="12"/>
        <v>0</v>
      </c>
      <c r="R13" s="20">
        <v>38.744705526102301</v>
      </c>
      <c r="S13" s="20">
        <v>5.78</v>
      </c>
      <c r="T13" s="20">
        <f t="shared" si="18"/>
        <v>14.918167325096885</v>
      </c>
      <c r="U13" s="20">
        <v>10.535913982627401</v>
      </c>
      <c r="V13" s="20">
        <v>4.08</v>
      </c>
      <c r="W13" s="20">
        <f t="shared" si="19"/>
        <v>38.724689730074537</v>
      </c>
      <c r="X13" s="20">
        <v>61.657147604248799</v>
      </c>
      <c r="Y13" s="20">
        <v>1.39</v>
      </c>
      <c r="Z13" s="20">
        <f t="shared" si="20"/>
        <v>2.2544020507108486</v>
      </c>
      <c r="AA13" s="20">
        <v>13.538459545909699</v>
      </c>
      <c r="AB13" s="20">
        <v>3.31</v>
      </c>
      <c r="AC13" s="20">
        <f t="shared" si="21"/>
        <v>24.448867234677614</v>
      </c>
      <c r="AD13" s="20">
        <v>5.4821744243056303</v>
      </c>
      <c r="AE13" s="20">
        <v>35.729999999999997</v>
      </c>
      <c r="AF13" s="20">
        <f t="shared" si="22"/>
        <v>651.74869011077737</v>
      </c>
      <c r="AG13" s="21">
        <f t="shared" si="0"/>
        <v>1174.1694918190919</v>
      </c>
      <c r="AH13" s="21">
        <f t="shared" si="1"/>
        <v>475.22</v>
      </c>
      <c r="AI13" s="21">
        <f t="shared" si="23"/>
        <v>40.472862164367896</v>
      </c>
      <c r="AJ13" s="20">
        <v>68.580297907483995</v>
      </c>
      <c r="AK13" s="20">
        <v>0.2</v>
      </c>
      <c r="AL13" s="20">
        <f t="shared" si="24"/>
        <v>0.29162894607107637</v>
      </c>
      <c r="AM13" s="20">
        <v>4.4795461922043698</v>
      </c>
      <c r="AN13" s="20">
        <v>0.24</v>
      </c>
      <c r="AO13" s="20">
        <f t="shared" si="25"/>
        <v>5.3576855713122313</v>
      </c>
      <c r="AP13" s="20">
        <v>0.37575293699282403</v>
      </c>
      <c r="AQ13" s="20">
        <v>3.43</v>
      </c>
      <c r="AR13" s="20">
        <f t="shared" si="26"/>
        <v>912.83384967008385</v>
      </c>
      <c r="AS13" s="21">
        <f t="shared" si="2"/>
        <v>73.435597036681187</v>
      </c>
      <c r="AT13" s="21">
        <f t="shared" si="3"/>
        <v>3.87</v>
      </c>
      <c r="AU13" s="21">
        <f t="shared" si="27"/>
        <v>5.2699237919546418</v>
      </c>
      <c r="AV13" s="20">
        <v>34.746172190075399</v>
      </c>
      <c r="AW13" s="20">
        <v>8.1199999999999992</v>
      </c>
      <c r="AX13" s="20">
        <f t="shared" si="28"/>
        <v>23.369480688636337</v>
      </c>
      <c r="AY13" s="20">
        <v>1.46225287389388</v>
      </c>
      <c r="AZ13" s="20">
        <v>34.11</v>
      </c>
      <c r="BA13" s="20">
        <f t="shared" si="29"/>
        <v>2332.7018608735839</v>
      </c>
      <c r="BB13" s="21">
        <f t="shared" si="4"/>
        <v>36.20842506396928</v>
      </c>
      <c r="BC13" s="21">
        <f t="shared" si="5"/>
        <v>42.23</v>
      </c>
      <c r="BD13" s="21">
        <f t="shared" si="30"/>
        <v>116.63031442376304</v>
      </c>
      <c r="BE13" s="21">
        <f t="shared" si="6"/>
        <v>1283.8135139197425</v>
      </c>
      <c r="BF13" s="21">
        <f t="shared" si="7"/>
        <v>521.32000000000005</v>
      </c>
      <c r="BG13" s="21">
        <f t="shared" si="31"/>
        <v>40.607143821714772</v>
      </c>
      <c r="BH13" s="20">
        <v>100.67614074214499</v>
      </c>
      <c r="BI13" s="20">
        <v>30.9</v>
      </c>
      <c r="BJ13" s="20">
        <f t="shared" si="32"/>
        <v>30.692475667240842</v>
      </c>
      <c r="BK13" s="20">
        <v>77.0971365365167</v>
      </c>
      <c r="BL13" s="20">
        <v>108.1</v>
      </c>
      <c r="BM13" s="20">
        <f t="shared" si="33"/>
        <v>140.21273014309543</v>
      </c>
      <c r="BN13" s="20">
        <v>67.459994469452198</v>
      </c>
      <c r="BO13" s="20">
        <v>40.14</v>
      </c>
      <c r="BP13" s="20">
        <f t="shared" si="34"/>
        <v>59.501931946016583</v>
      </c>
      <c r="BQ13" s="20">
        <v>81.915707570048994</v>
      </c>
      <c r="BR13" s="20">
        <v>151.97999999999999</v>
      </c>
      <c r="BS13" s="20">
        <f t="shared" si="35"/>
        <v>185.53218242061399</v>
      </c>
      <c r="BT13" s="20">
        <v>43.367139301790701</v>
      </c>
      <c r="BU13" s="20">
        <v>0.32</v>
      </c>
      <c r="BV13" s="20">
        <f t="shared" si="36"/>
        <v>0.73788588583888148</v>
      </c>
      <c r="BW13" s="20">
        <v>43.367139301790701</v>
      </c>
      <c r="BX13" s="20">
        <v>9.92</v>
      </c>
      <c r="BY13" s="20">
        <f t="shared" si="37"/>
        <v>22.874462461005322</v>
      </c>
      <c r="BZ13" s="20">
        <v>24.092855167661501</v>
      </c>
      <c r="CA13" s="20">
        <v>2.15</v>
      </c>
      <c r="CB13" s="20">
        <f t="shared" si="38"/>
        <v>8.9238074318639704</v>
      </c>
      <c r="CC13" s="20">
        <v>62.127572473886701</v>
      </c>
      <c r="CD13" s="20">
        <v>25.58</v>
      </c>
      <c r="CE13" s="20">
        <f t="shared" si="39"/>
        <v>41.17334539467435</v>
      </c>
      <c r="CF13" s="21">
        <f t="shared" si="8"/>
        <v>500.10368556329252</v>
      </c>
      <c r="CG13" s="21">
        <f t="shared" si="9"/>
        <v>369.08999999999992</v>
      </c>
      <c r="CH13" s="21">
        <f t="shared" si="40"/>
        <v>73.802695451899112</v>
      </c>
      <c r="CI13" s="20">
        <v>3.8909453203774298</v>
      </c>
      <c r="CJ13" s="20">
        <v>0</v>
      </c>
      <c r="CK13" s="20">
        <f t="shared" si="41"/>
        <v>0</v>
      </c>
      <c r="CL13" s="20">
        <v>20.518826684794401</v>
      </c>
      <c r="CM13" s="20">
        <v>2.89</v>
      </c>
      <c r="CN13" s="20">
        <f t="shared" si="42"/>
        <v>14.084626009057583</v>
      </c>
      <c r="CO13" s="20">
        <v>111.736478282017</v>
      </c>
      <c r="CP13" s="20">
        <v>41.33</v>
      </c>
      <c r="CQ13" s="20">
        <f t="shared" si="43"/>
        <v>36.988815680842606</v>
      </c>
      <c r="CR13" s="20">
        <v>4.1686428537694598</v>
      </c>
      <c r="CS13" s="20">
        <v>0</v>
      </c>
      <c r="CT13" s="20">
        <f t="shared" si="44"/>
        <v>0</v>
      </c>
      <c r="CU13" s="20">
        <v>79.9680813664704</v>
      </c>
      <c r="CV13" s="20">
        <v>24.97</v>
      </c>
      <c r="CW13" s="20">
        <f t="shared" si="45"/>
        <v>31.224958224982004</v>
      </c>
      <c r="CX13" s="20">
        <v>12.6282112901927</v>
      </c>
      <c r="CY13" s="20">
        <v>0</v>
      </c>
      <c r="CZ13" s="20">
        <f t="shared" si="46"/>
        <v>0</v>
      </c>
      <c r="DA13" s="21">
        <f t="shared" si="10"/>
        <v>2016.8283852806564</v>
      </c>
      <c r="DB13" s="21">
        <f t="shared" si="11"/>
        <v>959.59999999999991</v>
      </c>
      <c r="DC13" s="21">
        <f t="shared" si="13"/>
        <v>47.57965561192082</v>
      </c>
    </row>
    <row r="14" spans="1:107" ht="18.95" customHeight="1">
      <c r="A14" s="31">
        <v>10</v>
      </c>
      <c r="B14" s="32" t="s">
        <v>51</v>
      </c>
      <c r="C14" s="20">
        <v>310.449676618772</v>
      </c>
      <c r="D14" s="20">
        <v>149.34</v>
      </c>
      <c r="E14" s="20">
        <f t="shared" si="14"/>
        <v>48.10441474010215</v>
      </c>
      <c r="F14" s="20">
        <v>18.9882054147314</v>
      </c>
      <c r="G14" s="20">
        <v>0</v>
      </c>
      <c r="H14" s="20">
        <f t="shared" si="15"/>
        <v>0</v>
      </c>
      <c r="I14" s="20">
        <v>45.214329003611397</v>
      </c>
      <c r="J14" s="20">
        <v>11.23</v>
      </c>
      <c r="K14" s="20">
        <f t="shared" si="16"/>
        <v>24.83725900057707</v>
      </c>
      <c r="L14" s="20">
        <v>30.273998909300602</v>
      </c>
      <c r="M14" s="20">
        <v>2.15</v>
      </c>
      <c r="N14" s="20">
        <f t="shared" si="17"/>
        <v>7.1018037836405199</v>
      </c>
      <c r="O14" s="20">
        <v>5.8027712003829297</v>
      </c>
      <c r="P14" s="20">
        <v>0</v>
      </c>
      <c r="Q14" s="20">
        <f t="shared" si="12"/>
        <v>0</v>
      </c>
      <c r="R14" s="20">
        <v>50.913670226875503</v>
      </c>
      <c r="S14" s="20">
        <v>7.23</v>
      </c>
      <c r="T14" s="20">
        <f t="shared" si="18"/>
        <v>14.20050836598997</v>
      </c>
      <c r="U14" s="20">
        <v>8.3210726238537607</v>
      </c>
      <c r="V14" s="20">
        <v>2.16</v>
      </c>
      <c r="W14" s="20">
        <f t="shared" si="19"/>
        <v>25.958191901942968</v>
      </c>
      <c r="X14" s="20">
        <v>9.8332747355939194</v>
      </c>
      <c r="Y14" s="20">
        <v>1.66</v>
      </c>
      <c r="Z14" s="20">
        <f t="shared" si="20"/>
        <v>16.881456530358374</v>
      </c>
      <c r="AA14" s="20">
        <v>5.4860391559881903</v>
      </c>
      <c r="AB14" s="20">
        <v>3.77</v>
      </c>
      <c r="AC14" s="20">
        <f t="shared" si="21"/>
        <v>68.719888662933116</v>
      </c>
      <c r="AD14" s="20">
        <v>1.44530832067771</v>
      </c>
      <c r="AE14" s="20">
        <v>14.55</v>
      </c>
      <c r="AF14" s="20">
        <f t="shared" si="22"/>
        <v>1006.7056137321243</v>
      </c>
      <c r="AG14" s="21">
        <f t="shared" si="0"/>
        <v>486.72834620978745</v>
      </c>
      <c r="AH14" s="21">
        <f t="shared" si="1"/>
        <v>192.09</v>
      </c>
      <c r="AI14" s="21">
        <f t="shared" si="23"/>
        <v>39.465546129751452</v>
      </c>
      <c r="AJ14" s="20">
        <v>28.082393540006901</v>
      </c>
      <c r="AK14" s="20">
        <v>0.42</v>
      </c>
      <c r="AL14" s="20">
        <f t="shared" si="24"/>
        <v>1.4955990108238357</v>
      </c>
      <c r="AM14" s="20">
        <v>2.81956728467551</v>
      </c>
      <c r="AN14" s="20">
        <v>3.02</v>
      </c>
      <c r="AO14" s="20">
        <f t="shared" si="25"/>
        <v>107.1086338820092</v>
      </c>
      <c r="AP14" s="20">
        <v>0</v>
      </c>
      <c r="AQ14" s="20">
        <v>5.22</v>
      </c>
      <c r="AR14" s="20" t="e">
        <f t="shared" ref="AR14:AR35" si="47">AQ14/AP14*100</f>
        <v>#DIV/0!</v>
      </c>
      <c r="AS14" s="21">
        <f t="shared" si="2"/>
        <v>30.901960824682412</v>
      </c>
      <c r="AT14" s="21">
        <f t="shared" si="3"/>
        <v>8.66</v>
      </c>
      <c r="AU14" s="21">
        <f t="shared" si="27"/>
        <v>28.024111638517684</v>
      </c>
      <c r="AV14" s="20">
        <v>25.8936280534333</v>
      </c>
      <c r="AW14" s="20">
        <v>0.84</v>
      </c>
      <c r="AX14" s="20">
        <f t="shared" si="28"/>
        <v>3.2440413458732076</v>
      </c>
      <c r="AY14" s="20">
        <v>0</v>
      </c>
      <c r="AZ14" s="20">
        <v>9.75</v>
      </c>
      <c r="BA14" s="20" t="e">
        <f t="shared" si="29"/>
        <v>#DIV/0!</v>
      </c>
      <c r="BB14" s="21">
        <f t="shared" si="4"/>
        <v>25.8936280534333</v>
      </c>
      <c r="BC14" s="21">
        <f t="shared" si="5"/>
        <v>10.59</v>
      </c>
      <c r="BD14" s="21">
        <f t="shared" si="30"/>
        <v>40.898092681901502</v>
      </c>
      <c r="BE14" s="21">
        <f t="shared" si="6"/>
        <v>543.52393508790317</v>
      </c>
      <c r="BF14" s="21">
        <f t="shared" si="7"/>
        <v>211.34</v>
      </c>
      <c r="BG14" s="21">
        <f t="shared" si="31"/>
        <v>38.883292226278932</v>
      </c>
      <c r="BH14" s="20">
        <v>14.1423983143267</v>
      </c>
      <c r="BI14" s="20">
        <v>28.2</v>
      </c>
      <c r="BJ14" s="20">
        <f t="shared" si="32"/>
        <v>199.40040842600578</v>
      </c>
      <c r="BK14" s="20">
        <v>11.8717695455267</v>
      </c>
      <c r="BL14" s="20">
        <v>51.53</v>
      </c>
      <c r="BM14" s="20">
        <f t="shared" si="33"/>
        <v>434.05492165585866</v>
      </c>
      <c r="BN14" s="20">
        <v>10.1591122480671</v>
      </c>
      <c r="BO14" s="20">
        <v>8.56</v>
      </c>
      <c r="BP14" s="20">
        <f t="shared" si="34"/>
        <v>84.259330844864408</v>
      </c>
      <c r="BQ14" s="20">
        <v>14.6069104777809</v>
      </c>
      <c r="BR14" s="20">
        <v>17.940000000000001</v>
      </c>
      <c r="BS14" s="20">
        <f t="shared" si="35"/>
        <v>122.81857978995068</v>
      </c>
      <c r="BT14" s="20">
        <v>7.6849995422062998</v>
      </c>
      <c r="BU14" s="20">
        <v>1.18</v>
      </c>
      <c r="BV14" s="20">
        <f t="shared" si="36"/>
        <v>15.354587772183937</v>
      </c>
      <c r="BW14" s="20">
        <v>7.4996079179658004</v>
      </c>
      <c r="BX14" s="20">
        <v>0.04</v>
      </c>
      <c r="BY14" s="20">
        <f t="shared" si="37"/>
        <v>0.53336121618008048</v>
      </c>
      <c r="BZ14" s="20">
        <v>3.6582004112581501</v>
      </c>
      <c r="CA14" s="20">
        <v>0.43</v>
      </c>
      <c r="CB14" s="20">
        <f t="shared" si="38"/>
        <v>11.754413418047587</v>
      </c>
      <c r="CC14" s="20">
        <v>8.0460703338481192</v>
      </c>
      <c r="CD14" s="20">
        <v>21.54</v>
      </c>
      <c r="CE14" s="20">
        <f t="shared" si="39"/>
        <v>267.70832352018806</v>
      </c>
      <c r="CF14" s="21">
        <f t="shared" si="8"/>
        <v>77.669068790979765</v>
      </c>
      <c r="CG14" s="21">
        <f t="shared" si="9"/>
        <v>129.41999999999999</v>
      </c>
      <c r="CH14" s="21">
        <f t="shared" si="40"/>
        <v>166.63003949267176</v>
      </c>
      <c r="CI14" s="20">
        <v>0</v>
      </c>
      <c r="CJ14" s="20">
        <v>0</v>
      </c>
      <c r="CK14" s="20" t="e">
        <f t="shared" si="41"/>
        <v>#DIV/0!</v>
      </c>
      <c r="CL14" s="20">
        <v>31.308163012220099</v>
      </c>
      <c r="CM14" s="20">
        <v>2.21</v>
      </c>
      <c r="CN14" s="20">
        <f t="shared" si="42"/>
        <v>7.0588619304728928</v>
      </c>
      <c r="CO14" s="20">
        <v>47.986389939232303</v>
      </c>
      <c r="CP14" s="20">
        <v>14.46</v>
      </c>
      <c r="CQ14" s="20">
        <f t="shared" si="43"/>
        <v>30.133544153480727</v>
      </c>
      <c r="CR14" s="20">
        <v>1.5636654363045299</v>
      </c>
      <c r="CS14" s="20">
        <v>0</v>
      </c>
      <c r="CT14" s="20">
        <f t="shared" si="44"/>
        <v>0</v>
      </c>
      <c r="CU14" s="20">
        <v>6.9966217532591504</v>
      </c>
      <c r="CV14" s="20">
        <v>4.91</v>
      </c>
      <c r="CW14" s="20">
        <f t="shared" si="45"/>
        <v>70.176724898881886</v>
      </c>
      <c r="CX14" s="20">
        <v>4.7696892468815797</v>
      </c>
      <c r="CY14" s="20">
        <v>0.04</v>
      </c>
      <c r="CZ14" s="20">
        <f t="shared" si="46"/>
        <v>0.83862905798636633</v>
      </c>
      <c r="DA14" s="21">
        <f t="shared" si="10"/>
        <v>713.81753326678063</v>
      </c>
      <c r="DB14" s="21">
        <f t="shared" si="11"/>
        <v>362.38</v>
      </c>
      <c r="DC14" s="21">
        <f t="shared" si="13"/>
        <v>50.766475060029784</v>
      </c>
    </row>
    <row r="15" spans="1:107" ht="18.95" customHeight="1">
      <c r="A15" s="31">
        <v>11</v>
      </c>
      <c r="B15" s="32" t="s">
        <v>52</v>
      </c>
      <c r="C15" s="20">
        <v>1498.31589206074</v>
      </c>
      <c r="D15" s="20">
        <v>1049.1400000000001</v>
      </c>
      <c r="E15" s="20">
        <f t="shared" si="14"/>
        <v>70.021282264919677</v>
      </c>
      <c r="F15" s="20">
        <v>29.5145002241367</v>
      </c>
      <c r="G15" s="20">
        <v>0.09</v>
      </c>
      <c r="H15" s="20">
        <f t="shared" si="15"/>
        <v>0.30493486020948707</v>
      </c>
      <c r="I15" s="20">
        <v>127.52629843678299</v>
      </c>
      <c r="J15" s="20">
        <v>16.59</v>
      </c>
      <c r="K15" s="20">
        <f t="shared" si="16"/>
        <v>13.009081423486899</v>
      </c>
      <c r="L15" s="20">
        <v>70.480897258657507</v>
      </c>
      <c r="M15" s="20">
        <v>34.31</v>
      </c>
      <c r="N15" s="20">
        <f t="shared" si="17"/>
        <v>48.679857003076869</v>
      </c>
      <c r="O15" s="20">
        <v>7.9678090142451001</v>
      </c>
      <c r="P15" s="20">
        <v>0</v>
      </c>
      <c r="Q15" s="20">
        <f t="shared" si="12"/>
        <v>0</v>
      </c>
      <c r="R15" s="20">
        <v>108.243551375938</v>
      </c>
      <c r="S15" s="20">
        <v>35.75</v>
      </c>
      <c r="T15" s="20">
        <f t="shared" si="18"/>
        <v>33.0273716499171</v>
      </c>
      <c r="U15" s="20">
        <v>123.347939257273</v>
      </c>
      <c r="V15" s="20">
        <v>50.83</v>
      </c>
      <c r="W15" s="20">
        <f t="shared" si="19"/>
        <v>41.208633322994807</v>
      </c>
      <c r="X15" s="20">
        <v>69.003211986169902</v>
      </c>
      <c r="Y15" s="20">
        <v>33.979999999999997</v>
      </c>
      <c r="Z15" s="20">
        <f t="shared" si="20"/>
        <v>49.24408447364813</v>
      </c>
      <c r="AA15" s="20">
        <v>49.734153298297002</v>
      </c>
      <c r="AB15" s="20">
        <v>37.28</v>
      </c>
      <c r="AC15" s="20">
        <f t="shared" si="21"/>
        <v>74.9585496638515</v>
      </c>
      <c r="AD15" s="20">
        <v>1.3789212154674899</v>
      </c>
      <c r="AE15" s="20">
        <v>129.05000000000001</v>
      </c>
      <c r="AF15" s="20">
        <f t="shared" si="22"/>
        <v>9358.7652835008939</v>
      </c>
      <c r="AG15" s="21">
        <f t="shared" si="0"/>
        <v>2085.5131741277078</v>
      </c>
      <c r="AH15" s="21">
        <f t="shared" si="1"/>
        <v>1387.02</v>
      </c>
      <c r="AI15" s="21">
        <f t="shared" si="23"/>
        <v>66.507371768588257</v>
      </c>
      <c r="AJ15" s="20">
        <v>113.89900266050699</v>
      </c>
      <c r="AK15" s="20">
        <v>7.15</v>
      </c>
      <c r="AL15" s="20">
        <f t="shared" si="24"/>
        <v>6.277491315101015</v>
      </c>
      <c r="AM15" s="20">
        <v>11.396933209560901</v>
      </c>
      <c r="AN15" s="20">
        <v>1.41</v>
      </c>
      <c r="AO15" s="20">
        <f t="shared" si="25"/>
        <v>12.371749259854829</v>
      </c>
      <c r="AP15" s="20">
        <v>10.213724673798801</v>
      </c>
      <c r="AQ15" s="20">
        <v>6.24</v>
      </c>
      <c r="AR15" s="20">
        <f t="shared" si="47"/>
        <v>61.094264818077882</v>
      </c>
      <c r="AS15" s="21">
        <f t="shared" si="2"/>
        <v>135.50966054386669</v>
      </c>
      <c r="AT15" s="21">
        <f t="shared" si="3"/>
        <v>14.8</v>
      </c>
      <c r="AU15" s="21">
        <f t="shared" si="27"/>
        <v>10.921730554559982</v>
      </c>
      <c r="AV15" s="20">
        <v>121.153829032678</v>
      </c>
      <c r="AW15" s="20">
        <v>60.74</v>
      </c>
      <c r="AX15" s="20">
        <f t="shared" si="28"/>
        <v>50.134610259504889</v>
      </c>
      <c r="AY15" s="20">
        <v>5.5661285870403798</v>
      </c>
      <c r="AZ15" s="20">
        <v>71.72</v>
      </c>
      <c r="BA15" s="20">
        <f t="shared" si="29"/>
        <v>1288.5077819974499</v>
      </c>
      <c r="BB15" s="21">
        <f t="shared" si="4"/>
        <v>126.71995761971839</v>
      </c>
      <c r="BC15" s="21">
        <f t="shared" si="5"/>
        <v>132.46</v>
      </c>
      <c r="BD15" s="21">
        <f t="shared" si="30"/>
        <v>104.52970667612379</v>
      </c>
      <c r="BE15" s="21">
        <f t="shared" si="6"/>
        <v>2347.742792291293</v>
      </c>
      <c r="BF15" s="21">
        <f t="shared" si="7"/>
        <v>1534.28</v>
      </c>
      <c r="BG15" s="21">
        <f t="shared" si="31"/>
        <v>65.35128145373244</v>
      </c>
      <c r="BH15" s="20">
        <v>168.64144161523001</v>
      </c>
      <c r="BI15" s="20">
        <v>290.39</v>
      </c>
      <c r="BJ15" s="20">
        <f t="shared" si="32"/>
        <v>172.19373673438454</v>
      </c>
      <c r="BK15" s="20">
        <v>111.69911733515301</v>
      </c>
      <c r="BL15" s="20">
        <v>694.09</v>
      </c>
      <c r="BM15" s="20">
        <f t="shared" si="33"/>
        <v>621.39255578661755</v>
      </c>
      <c r="BN15" s="20">
        <v>211.787863673354</v>
      </c>
      <c r="BO15" s="20">
        <v>288.75</v>
      </c>
      <c r="BP15" s="20">
        <f t="shared" si="34"/>
        <v>136.33925711878692</v>
      </c>
      <c r="BQ15" s="20">
        <v>152.46017534941501</v>
      </c>
      <c r="BR15" s="20">
        <v>304.95</v>
      </c>
      <c r="BS15" s="20">
        <f t="shared" si="35"/>
        <v>200.01944724325682</v>
      </c>
      <c r="BT15" s="20">
        <v>216.46159558255499</v>
      </c>
      <c r="BU15" s="20">
        <v>80.45</v>
      </c>
      <c r="BV15" s="20">
        <f t="shared" si="36"/>
        <v>37.165946127066064</v>
      </c>
      <c r="BW15" s="20">
        <v>312.93197675139203</v>
      </c>
      <c r="BX15" s="20">
        <v>60.41</v>
      </c>
      <c r="BY15" s="20">
        <f t="shared" si="37"/>
        <v>19.30451487480698</v>
      </c>
      <c r="BZ15" s="20">
        <v>55.994861892999502</v>
      </c>
      <c r="CA15" s="20">
        <v>5.29</v>
      </c>
      <c r="CB15" s="20">
        <f t="shared" si="38"/>
        <v>9.4472953788307468</v>
      </c>
      <c r="CC15" s="20">
        <v>184.61323407659299</v>
      </c>
      <c r="CD15" s="20">
        <v>84.95</v>
      </c>
      <c r="CE15" s="20">
        <f t="shared" si="39"/>
        <v>46.015119352037161</v>
      </c>
      <c r="CF15" s="21">
        <f t="shared" si="8"/>
        <v>1414.5902662766914</v>
      </c>
      <c r="CG15" s="21">
        <f t="shared" si="9"/>
        <v>1809.2799999999997</v>
      </c>
      <c r="CH15" s="21">
        <f t="shared" si="40"/>
        <v>127.90134663955814</v>
      </c>
      <c r="CI15" s="20">
        <v>0.72140497187885999</v>
      </c>
      <c r="CJ15" s="20">
        <v>0</v>
      </c>
      <c r="CK15" s="20">
        <f t="shared" si="41"/>
        <v>0</v>
      </c>
      <c r="CL15" s="20">
        <v>30.114079313471699</v>
      </c>
      <c r="CM15" s="20">
        <v>15.73</v>
      </c>
      <c r="CN15" s="20">
        <f t="shared" si="42"/>
        <v>52.234703363363657</v>
      </c>
      <c r="CO15" s="20">
        <v>378.54456539904101</v>
      </c>
      <c r="CP15" s="20">
        <v>196.86</v>
      </c>
      <c r="CQ15" s="20">
        <f t="shared" si="43"/>
        <v>52.004444917200424</v>
      </c>
      <c r="CR15" s="20">
        <v>1.06858540355051</v>
      </c>
      <c r="CS15" s="20">
        <v>0</v>
      </c>
      <c r="CT15" s="20">
        <f t="shared" si="44"/>
        <v>0</v>
      </c>
      <c r="CU15" s="20">
        <v>522.01164185338303</v>
      </c>
      <c r="CV15" s="20">
        <v>70.239999999999995</v>
      </c>
      <c r="CW15" s="20">
        <f t="shared" si="45"/>
        <v>13.455638604268568</v>
      </c>
      <c r="CX15" s="20">
        <v>3.78997341181707</v>
      </c>
      <c r="CY15" s="20">
        <v>2.06</v>
      </c>
      <c r="CZ15" s="20">
        <f t="shared" si="46"/>
        <v>54.353943317305507</v>
      </c>
      <c r="DA15" s="21">
        <f t="shared" si="10"/>
        <v>4698.5833089211264</v>
      </c>
      <c r="DB15" s="21">
        <f t="shared" si="11"/>
        <v>3628.45</v>
      </c>
      <c r="DC15" s="21">
        <f t="shared" si="13"/>
        <v>77.224341071290965</v>
      </c>
    </row>
    <row r="16" spans="1:107" ht="18.95" customHeight="1">
      <c r="A16" s="31">
        <v>12</v>
      </c>
      <c r="B16" s="32" t="s">
        <v>53</v>
      </c>
      <c r="C16" s="20">
        <v>627.22432960285505</v>
      </c>
      <c r="D16" s="20">
        <v>445.77</v>
      </c>
      <c r="E16" s="20">
        <f t="shared" si="14"/>
        <v>71.070266085222173</v>
      </c>
      <c r="F16" s="20">
        <v>13.052174217930499</v>
      </c>
      <c r="G16" s="20">
        <v>0.01</v>
      </c>
      <c r="H16" s="20">
        <f t="shared" si="15"/>
        <v>7.6615587817257622E-2</v>
      </c>
      <c r="I16" s="20">
        <v>47.321657349854902</v>
      </c>
      <c r="J16" s="20">
        <v>12.54</v>
      </c>
      <c r="K16" s="20">
        <f t="shared" si="16"/>
        <v>26.499494528034422</v>
      </c>
      <c r="L16" s="20">
        <v>7.8747043126404899</v>
      </c>
      <c r="M16" s="20">
        <v>2.21</v>
      </c>
      <c r="N16" s="20">
        <f t="shared" si="17"/>
        <v>28.064545819866581</v>
      </c>
      <c r="O16" s="20">
        <v>0.32546763913811</v>
      </c>
      <c r="P16" s="20">
        <v>0</v>
      </c>
      <c r="Q16" s="20">
        <f t="shared" si="12"/>
        <v>0</v>
      </c>
      <c r="R16" s="20">
        <v>37.537482596929699</v>
      </c>
      <c r="S16" s="20">
        <v>7.6</v>
      </c>
      <c r="T16" s="20">
        <f t="shared" si="18"/>
        <v>20.246429633034651</v>
      </c>
      <c r="U16" s="20">
        <v>9.2852812611730506</v>
      </c>
      <c r="V16" s="20">
        <v>2.1</v>
      </c>
      <c r="W16" s="20">
        <f t="shared" si="19"/>
        <v>22.616439297119339</v>
      </c>
      <c r="X16" s="20">
        <v>3.9512164282656501</v>
      </c>
      <c r="Y16" s="20">
        <v>0.92</v>
      </c>
      <c r="Z16" s="20">
        <f t="shared" si="20"/>
        <v>23.283968790437164</v>
      </c>
      <c r="AA16" s="20">
        <v>29.890734980987201</v>
      </c>
      <c r="AB16" s="20">
        <v>10.97</v>
      </c>
      <c r="AC16" s="20">
        <f t="shared" si="21"/>
        <v>36.700335428278237</v>
      </c>
      <c r="AD16" s="20">
        <v>0.48623493212871599</v>
      </c>
      <c r="AE16" s="20">
        <v>52.95</v>
      </c>
      <c r="AF16" s="20">
        <f t="shared" si="22"/>
        <v>10889.797606310831</v>
      </c>
      <c r="AG16" s="21">
        <f t="shared" si="0"/>
        <v>776.94928332190329</v>
      </c>
      <c r="AH16" s="21">
        <f t="shared" si="1"/>
        <v>535.06999999999994</v>
      </c>
      <c r="AI16" s="21">
        <f t="shared" si="23"/>
        <v>68.868073050054065</v>
      </c>
      <c r="AJ16" s="20">
        <v>22.549948181137101</v>
      </c>
      <c r="AK16" s="20">
        <v>0.53</v>
      </c>
      <c r="AL16" s="20">
        <f t="shared" si="24"/>
        <v>2.3503379952036516</v>
      </c>
      <c r="AM16" s="20">
        <v>4.8385306430180703</v>
      </c>
      <c r="AN16" s="20">
        <v>3.12</v>
      </c>
      <c r="AO16" s="20">
        <f t="shared" si="25"/>
        <v>64.482385876838762</v>
      </c>
      <c r="AP16" s="20">
        <v>0.31593199558648299</v>
      </c>
      <c r="AQ16" s="20">
        <v>1.88</v>
      </c>
      <c r="AR16" s="20">
        <f t="shared" si="47"/>
        <v>595.06476908426009</v>
      </c>
      <c r="AS16" s="21">
        <f t="shared" si="2"/>
        <v>27.704410819741653</v>
      </c>
      <c r="AT16" s="21">
        <f t="shared" si="3"/>
        <v>5.53</v>
      </c>
      <c r="AU16" s="21">
        <f t="shared" si="27"/>
        <v>19.96072046426421</v>
      </c>
      <c r="AV16" s="20">
        <v>5.5027700295700699</v>
      </c>
      <c r="AW16" s="20">
        <v>1.22</v>
      </c>
      <c r="AX16" s="20">
        <f t="shared" si="28"/>
        <v>22.170652116009258</v>
      </c>
      <c r="AY16" s="20">
        <v>0.18712876460297001</v>
      </c>
      <c r="AZ16" s="20">
        <v>20.149999999999999</v>
      </c>
      <c r="BA16" s="20">
        <f t="shared" si="29"/>
        <v>10767.986441182431</v>
      </c>
      <c r="BB16" s="21">
        <f t="shared" si="4"/>
        <v>5.6898987941730397</v>
      </c>
      <c r="BC16" s="21">
        <f t="shared" si="5"/>
        <v>21.369999999999997</v>
      </c>
      <c r="BD16" s="21">
        <f t="shared" si="30"/>
        <v>375.57785776233436</v>
      </c>
      <c r="BE16" s="21">
        <f t="shared" si="6"/>
        <v>810.34359293581804</v>
      </c>
      <c r="BF16" s="21">
        <f t="shared" si="7"/>
        <v>561.96999999999991</v>
      </c>
      <c r="BG16" s="21">
        <f t="shared" si="31"/>
        <v>69.34959502351613</v>
      </c>
      <c r="BH16" s="20">
        <v>69.405624550140402</v>
      </c>
      <c r="BI16" s="20">
        <v>26.26</v>
      </c>
      <c r="BJ16" s="20">
        <f t="shared" si="32"/>
        <v>37.835550317725477</v>
      </c>
      <c r="BK16" s="20">
        <v>58.446841726434002</v>
      </c>
      <c r="BL16" s="20">
        <v>194.72</v>
      </c>
      <c r="BM16" s="20">
        <f t="shared" si="33"/>
        <v>333.15743716556227</v>
      </c>
      <c r="BN16" s="20">
        <v>51.140986510629801</v>
      </c>
      <c r="BO16" s="20">
        <v>45.12</v>
      </c>
      <c r="BP16" s="20">
        <f t="shared" si="34"/>
        <v>88.226690720214549</v>
      </c>
      <c r="BQ16" s="20">
        <v>62.099769334336102</v>
      </c>
      <c r="BR16" s="20">
        <v>94.44</v>
      </c>
      <c r="BS16" s="20">
        <f t="shared" si="35"/>
        <v>152.07785956747892</v>
      </c>
      <c r="BT16" s="20">
        <v>32.876348471119101</v>
      </c>
      <c r="BU16" s="20">
        <v>17.12</v>
      </c>
      <c r="BV16" s="20">
        <f t="shared" si="36"/>
        <v>52.073909652829641</v>
      </c>
      <c r="BW16" s="20">
        <v>32.876348471119101</v>
      </c>
      <c r="BX16" s="20">
        <v>6.89</v>
      </c>
      <c r="BY16" s="20">
        <f t="shared" si="37"/>
        <v>20.957315274999779</v>
      </c>
      <c r="BZ16" s="20">
        <v>18.264638039510601</v>
      </c>
      <c r="CA16" s="20">
        <v>1.74</v>
      </c>
      <c r="CB16" s="20">
        <f t="shared" si="38"/>
        <v>9.5266054341508486</v>
      </c>
      <c r="CC16" s="20">
        <v>40.182203686923401</v>
      </c>
      <c r="CD16" s="20">
        <v>40.94</v>
      </c>
      <c r="CE16" s="20">
        <f t="shared" si="39"/>
        <v>101.88590033284612</v>
      </c>
      <c r="CF16" s="21">
        <f t="shared" si="8"/>
        <v>365.29276079021247</v>
      </c>
      <c r="CG16" s="21">
        <f t="shared" si="9"/>
        <v>427.23</v>
      </c>
      <c r="CH16" s="21">
        <f t="shared" si="40"/>
        <v>116.95550688598455</v>
      </c>
      <c r="CI16" s="20">
        <v>0.118385030983228</v>
      </c>
      <c r="CJ16" s="20">
        <v>0</v>
      </c>
      <c r="CK16" s="20">
        <f t="shared" si="41"/>
        <v>0</v>
      </c>
      <c r="CL16" s="20">
        <v>51.9874093662999</v>
      </c>
      <c r="CM16" s="20">
        <v>4.91</v>
      </c>
      <c r="CN16" s="20">
        <f t="shared" si="42"/>
        <v>9.4445944890318732</v>
      </c>
      <c r="CO16" s="20">
        <v>102.18365431901501</v>
      </c>
      <c r="CP16" s="20">
        <v>39.659999999999997</v>
      </c>
      <c r="CQ16" s="20">
        <f t="shared" si="43"/>
        <v>38.812469826321141</v>
      </c>
      <c r="CR16" s="20">
        <v>0.41930346239638899</v>
      </c>
      <c r="CS16" s="20">
        <v>0</v>
      </c>
      <c r="CT16" s="20">
        <f t="shared" si="44"/>
        <v>0</v>
      </c>
      <c r="CU16" s="20">
        <v>96.363133961194904</v>
      </c>
      <c r="CV16" s="20">
        <v>63.91</v>
      </c>
      <c r="CW16" s="20">
        <f t="shared" si="45"/>
        <v>66.322043890494811</v>
      </c>
      <c r="CX16" s="20">
        <v>1.79535638795182</v>
      </c>
      <c r="CY16" s="20">
        <v>0</v>
      </c>
      <c r="CZ16" s="20">
        <f t="shared" si="46"/>
        <v>0</v>
      </c>
      <c r="DA16" s="21">
        <f t="shared" si="10"/>
        <v>1428.5035962538718</v>
      </c>
      <c r="DB16" s="21">
        <f t="shared" si="11"/>
        <v>1097.6799999999998</v>
      </c>
      <c r="DC16" s="21">
        <f t="shared" si="13"/>
        <v>76.841248623984669</v>
      </c>
    </row>
    <row r="17" spans="1:107" ht="18.95" customHeight="1">
      <c r="A17" s="31">
        <v>13</v>
      </c>
      <c r="B17" s="32" t="s">
        <v>54</v>
      </c>
      <c r="C17" s="20">
        <v>670.55178111672296</v>
      </c>
      <c r="D17" s="20">
        <v>854.42</v>
      </c>
      <c r="E17" s="20">
        <f t="shared" si="14"/>
        <v>127.42043553699413</v>
      </c>
      <c r="F17" s="20">
        <v>20.524477576722301</v>
      </c>
      <c r="G17" s="20">
        <v>0.28000000000000003</v>
      </c>
      <c r="H17" s="20">
        <f t="shared" si="15"/>
        <v>1.3642247358225583</v>
      </c>
      <c r="I17" s="20">
        <v>86.0464902811364</v>
      </c>
      <c r="J17" s="20">
        <v>26.18</v>
      </c>
      <c r="K17" s="20">
        <f t="shared" si="16"/>
        <v>30.425412953466306</v>
      </c>
      <c r="L17" s="20">
        <v>20.7234025977831</v>
      </c>
      <c r="M17" s="20">
        <v>4.25</v>
      </c>
      <c r="N17" s="20">
        <f t="shared" si="17"/>
        <v>20.508215192685814</v>
      </c>
      <c r="O17" s="20">
        <v>6.3290033253515299</v>
      </c>
      <c r="P17" s="20">
        <v>0</v>
      </c>
      <c r="Q17" s="20">
        <f t="shared" si="12"/>
        <v>0</v>
      </c>
      <c r="R17" s="20">
        <v>41.323956788864002</v>
      </c>
      <c r="S17" s="20">
        <v>19.02</v>
      </c>
      <c r="T17" s="20">
        <f t="shared" si="18"/>
        <v>46.026570246355298</v>
      </c>
      <c r="U17" s="20">
        <v>34.409943430369403</v>
      </c>
      <c r="V17" s="20">
        <v>6.89</v>
      </c>
      <c r="W17" s="20">
        <f t="shared" si="19"/>
        <v>20.023281973544453</v>
      </c>
      <c r="X17" s="20">
        <v>23.5668067665789</v>
      </c>
      <c r="Y17" s="20">
        <v>5.62</v>
      </c>
      <c r="Z17" s="20">
        <f t="shared" si="20"/>
        <v>23.847100100001516</v>
      </c>
      <c r="AA17" s="20">
        <v>16.427314581633201</v>
      </c>
      <c r="AB17" s="20">
        <v>6.96</v>
      </c>
      <c r="AC17" s="20">
        <f t="shared" si="21"/>
        <v>42.368458736291139</v>
      </c>
      <c r="AD17" s="20">
        <v>4.2511081026178399</v>
      </c>
      <c r="AE17" s="20">
        <v>150.07</v>
      </c>
      <c r="AF17" s="20">
        <f t="shared" si="22"/>
        <v>3530.1384104437766</v>
      </c>
      <c r="AG17" s="21">
        <f t="shared" si="0"/>
        <v>924.15428456777965</v>
      </c>
      <c r="AH17" s="21">
        <f t="shared" si="1"/>
        <v>1073.69</v>
      </c>
      <c r="AI17" s="21">
        <f t="shared" si="23"/>
        <v>116.18081720003681</v>
      </c>
      <c r="AJ17" s="20">
        <v>52.949540880498098</v>
      </c>
      <c r="AK17" s="20">
        <v>0</v>
      </c>
      <c r="AL17" s="20">
        <f t="shared" si="24"/>
        <v>0</v>
      </c>
      <c r="AM17" s="20">
        <v>9.5849348155351404</v>
      </c>
      <c r="AN17" s="20">
        <v>0.17</v>
      </c>
      <c r="AO17" s="20">
        <f t="shared" si="25"/>
        <v>1.7736166522954979</v>
      </c>
      <c r="AP17" s="20">
        <v>5.5111700214739496</v>
      </c>
      <c r="AQ17" s="20">
        <v>13.62</v>
      </c>
      <c r="AR17" s="20">
        <f t="shared" si="47"/>
        <v>247.13445506000488</v>
      </c>
      <c r="AS17" s="21">
        <f t="shared" si="2"/>
        <v>68.045645717507185</v>
      </c>
      <c r="AT17" s="21">
        <f t="shared" si="3"/>
        <v>13.79</v>
      </c>
      <c r="AU17" s="21">
        <f t="shared" si="27"/>
        <v>20.265808127164302</v>
      </c>
      <c r="AV17" s="20">
        <v>20.7555149884749</v>
      </c>
      <c r="AW17" s="20">
        <v>1.56</v>
      </c>
      <c r="AX17" s="20">
        <f t="shared" si="28"/>
        <v>7.5160746474671196</v>
      </c>
      <c r="AY17" s="20">
        <v>0.63419470645502096</v>
      </c>
      <c r="AZ17" s="20">
        <v>29</v>
      </c>
      <c r="BA17" s="20">
        <f t="shared" si="29"/>
        <v>4572.7281708329383</v>
      </c>
      <c r="BB17" s="21">
        <f t="shared" si="4"/>
        <v>21.38970969492992</v>
      </c>
      <c r="BC17" s="21">
        <f t="shared" si="5"/>
        <v>30.56</v>
      </c>
      <c r="BD17" s="21">
        <f t="shared" si="30"/>
        <v>142.87243929843399</v>
      </c>
      <c r="BE17" s="21">
        <f t="shared" si="6"/>
        <v>1013.5896399802168</v>
      </c>
      <c r="BF17" s="21">
        <f t="shared" si="7"/>
        <v>1118.04</v>
      </c>
      <c r="BG17" s="21">
        <f t="shared" si="31"/>
        <v>110.30499483221057</v>
      </c>
      <c r="BH17" s="20">
        <v>92.349493795147495</v>
      </c>
      <c r="BI17" s="20">
        <v>35.450000000000003</v>
      </c>
      <c r="BJ17" s="20">
        <f t="shared" si="32"/>
        <v>38.386783233090902</v>
      </c>
      <c r="BK17" s="20">
        <v>77.767994774861094</v>
      </c>
      <c r="BL17" s="20">
        <v>217.76</v>
      </c>
      <c r="BM17" s="20">
        <f t="shared" si="33"/>
        <v>280.01236322270717</v>
      </c>
      <c r="BN17" s="20">
        <v>68.046995428003498</v>
      </c>
      <c r="BO17" s="20">
        <v>55.22</v>
      </c>
      <c r="BP17" s="20">
        <f t="shared" si="34"/>
        <v>81.14979897742144</v>
      </c>
      <c r="BQ17" s="20">
        <v>82.628494448289899</v>
      </c>
      <c r="BR17" s="20">
        <v>120.26</v>
      </c>
      <c r="BS17" s="20">
        <f t="shared" si="35"/>
        <v>145.5430124958412</v>
      </c>
      <c r="BT17" s="20">
        <v>43.744497060859402</v>
      </c>
      <c r="BU17" s="20">
        <v>37.14</v>
      </c>
      <c r="BV17" s="20">
        <f t="shared" si="36"/>
        <v>84.90210768300544</v>
      </c>
      <c r="BW17" s="20">
        <v>43.744497060859402</v>
      </c>
      <c r="BX17" s="20">
        <v>21.41</v>
      </c>
      <c r="BY17" s="20">
        <f t="shared" si="37"/>
        <v>48.943299017047565</v>
      </c>
      <c r="BZ17" s="20">
        <v>24.3024983671441</v>
      </c>
      <c r="CA17" s="20">
        <v>3.65</v>
      </c>
      <c r="CB17" s="20">
        <f t="shared" si="38"/>
        <v>15.019031973003393</v>
      </c>
      <c r="CC17" s="20">
        <v>53.465496407716998</v>
      </c>
      <c r="CD17" s="20">
        <v>124.18</v>
      </c>
      <c r="CE17" s="20">
        <f t="shared" si="39"/>
        <v>232.26194152024436</v>
      </c>
      <c r="CF17" s="21">
        <f t="shared" si="8"/>
        <v>486.04996734288193</v>
      </c>
      <c r="CG17" s="21">
        <f t="shared" si="9"/>
        <v>615.07000000000005</v>
      </c>
      <c r="CH17" s="21">
        <f t="shared" si="40"/>
        <v>126.54460267993424</v>
      </c>
      <c r="CI17" s="20">
        <v>81.815868685904306</v>
      </c>
      <c r="CJ17" s="20">
        <v>0</v>
      </c>
      <c r="CK17" s="20">
        <f t="shared" si="41"/>
        <v>0</v>
      </c>
      <c r="CL17" s="20">
        <v>22.496800327338001</v>
      </c>
      <c r="CM17" s="20">
        <v>4.96</v>
      </c>
      <c r="CN17" s="20">
        <f t="shared" si="42"/>
        <v>22.047579779479275</v>
      </c>
      <c r="CO17" s="20">
        <v>113.04231128536</v>
      </c>
      <c r="CP17" s="20">
        <v>60.01</v>
      </c>
      <c r="CQ17" s="20">
        <f t="shared" si="43"/>
        <v>53.086317253822671</v>
      </c>
      <c r="CR17" s="20">
        <v>7.1247885236942201</v>
      </c>
      <c r="CS17" s="20">
        <v>0</v>
      </c>
      <c r="CT17" s="20">
        <f t="shared" si="44"/>
        <v>0</v>
      </c>
      <c r="CU17" s="20">
        <v>48.1819280421279</v>
      </c>
      <c r="CV17" s="20">
        <v>49.53</v>
      </c>
      <c r="CW17" s="20">
        <f t="shared" si="45"/>
        <v>102.79787881608517</v>
      </c>
      <c r="CX17" s="20">
        <v>3.7741185103549699</v>
      </c>
      <c r="CY17" s="20">
        <v>0</v>
      </c>
      <c r="CZ17" s="20">
        <f t="shared" si="46"/>
        <v>0</v>
      </c>
      <c r="DA17" s="21">
        <f t="shared" si="10"/>
        <v>1776.0754226978781</v>
      </c>
      <c r="DB17" s="21">
        <f t="shared" si="11"/>
        <v>1847.6100000000001</v>
      </c>
      <c r="DC17" s="21">
        <f t="shared" si="13"/>
        <v>104.02767677475431</v>
      </c>
    </row>
    <row r="18" spans="1:107" ht="18.95" customHeight="1">
      <c r="A18" s="31">
        <v>14</v>
      </c>
      <c r="B18" s="32" t="s">
        <v>55</v>
      </c>
      <c r="C18" s="20">
        <v>346.79254036492802</v>
      </c>
      <c r="D18" s="20">
        <v>260.83</v>
      </c>
      <c r="E18" s="20">
        <f t="shared" si="14"/>
        <v>75.212113768517014</v>
      </c>
      <c r="F18" s="20">
        <v>19.698175542498799</v>
      </c>
      <c r="G18" s="20">
        <v>0.14000000000000001</v>
      </c>
      <c r="H18" s="20">
        <f t="shared" si="15"/>
        <v>0.71072572024728953</v>
      </c>
      <c r="I18" s="20">
        <v>98.709838448465504</v>
      </c>
      <c r="J18" s="20">
        <v>17</v>
      </c>
      <c r="K18" s="20">
        <f t="shared" si="16"/>
        <v>17.222194126956627</v>
      </c>
      <c r="L18" s="20">
        <v>25.3825287463103</v>
      </c>
      <c r="M18" s="20">
        <v>1.2</v>
      </c>
      <c r="N18" s="20">
        <f t="shared" si="17"/>
        <v>4.727661345304047</v>
      </c>
      <c r="O18" s="20">
        <v>1.024712325017</v>
      </c>
      <c r="P18" s="20">
        <v>0</v>
      </c>
      <c r="Q18" s="20">
        <f t="shared" si="12"/>
        <v>0</v>
      </c>
      <c r="R18" s="20">
        <v>20.571073077159099</v>
      </c>
      <c r="S18" s="20">
        <v>2.19</v>
      </c>
      <c r="T18" s="20">
        <f t="shared" si="18"/>
        <v>10.646017306854285</v>
      </c>
      <c r="U18" s="20">
        <v>17.148946214588701</v>
      </c>
      <c r="V18" s="20">
        <v>1.98</v>
      </c>
      <c r="W18" s="20">
        <f t="shared" si="19"/>
        <v>11.545898944598726</v>
      </c>
      <c r="X18" s="20">
        <v>9.0738436232720101</v>
      </c>
      <c r="Y18" s="20">
        <v>0.22</v>
      </c>
      <c r="Z18" s="20">
        <f t="shared" si="20"/>
        <v>2.4245513713257982</v>
      </c>
      <c r="AA18" s="20">
        <v>3.28209810016196</v>
      </c>
      <c r="AB18" s="20">
        <v>2.23</v>
      </c>
      <c r="AC18" s="20">
        <f t="shared" si="21"/>
        <v>67.944343281206528</v>
      </c>
      <c r="AD18" s="20">
        <v>0.48262787507501897</v>
      </c>
      <c r="AE18" s="20">
        <v>19.899999999999999</v>
      </c>
      <c r="AF18" s="20">
        <f t="shared" si="22"/>
        <v>4123.2595603614418</v>
      </c>
      <c r="AG18" s="21">
        <f t="shared" si="0"/>
        <v>542.1663843174764</v>
      </c>
      <c r="AH18" s="21">
        <f t="shared" si="1"/>
        <v>305.69</v>
      </c>
      <c r="AI18" s="21">
        <f t="shared" si="23"/>
        <v>56.383060411395235</v>
      </c>
      <c r="AJ18" s="20">
        <v>35.475306348024297</v>
      </c>
      <c r="AK18" s="20">
        <v>6.2</v>
      </c>
      <c r="AL18" s="20">
        <f t="shared" si="24"/>
        <v>17.476945622896061</v>
      </c>
      <c r="AM18" s="20">
        <v>2.8423209916632799</v>
      </c>
      <c r="AN18" s="20">
        <v>0</v>
      </c>
      <c r="AO18" s="20">
        <f t="shared" si="25"/>
        <v>0</v>
      </c>
      <c r="AP18" s="20">
        <v>0.22270316886463001</v>
      </c>
      <c r="AQ18" s="20">
        <v>1.57</v>
      </c>
      <c r="AR18" s="20">
        <f t="shared" si="47"/>
        <v>704.97425250124013</v>
      </c>
      <c r="AS18" s="21">
        <f t="shared" si="2"/>
        <v>38.540330508552209</v>
      </c>
      <c r="AT18" s="21">
        <f t="shared" si="3"/>
        <v>7.7700000000000005</v>
      </c>
      <c r="AU18" s="21">
        <f t="shared" si="27"/>
        <v>20.160698928816441</v>
      </c>
      <c r="AV18" s="20">
        <v>2.4961680134014101</v>
      </c>
      <c r="AW18" s="20">
        <v>0.63</v>
      </c>
      <c r="AX18" s="20">
        <f t="shared" si="28"/>
        <v>25.238685722181369</v>
      </c>
      <c r="AY18" s="20">
        <v>0.203698211688701</v>
      </c>
      <c r="AZ18" s="20">
        <v>27.58</v>
      </c>
      <c r="BA18" s="20">
        <f t="shared" si="29"/>
        <v>13539.637766751115</v>
      </c>
      <c r="BB18" s="21">
        <f t="shared" si="4"/>
        <v>2.6998662250901111</v>
      </c>
      <c r="BC18" s="21">
        <f t="shared" si="5"/>
        <v>28.209999999999997</v>
      </c>
      <c r="BD18" s="21">
        <f t="shared" si="30"/>
        <v>1044.8665840493061</v>
      </c>
      <c r="BE18" s="21">
        <f t="shared" si="6"/>
        <v>583.40658105111868</v>
      </c>
      <c r="BF18" s="21">
        <f t="shared" si="7"/>
        <v>341.67</v>
      </c>
      <c r="BG18" s="21">
        <f t="shared" si="31"/>
        <v>58.564646182841486</v>
      </c>
      <c r="BH18" s="20">
        <v>113.573651680273</v>
      </c>
      <c r="BI18" s="20">
        <v>45.75</v>
      </c>
      <c r="BJ18" s="20">
        <f t="shared" si="32"/>
        <v>40.282230361662727</v>
      </c>
      <c r="BK18" s="20">
        <v>98.508546225969596</v>
      </c>
      <c r="BL18" s="20">
        <v>140.80000000000001</v>
      </c>
      <c r="BM18" s="20">
        <f t="shared" si="33"/>
        <v>142.93176114589866</v>
      </c>
      <c r="BN18" s="20">
        <v>82.668154133894504</v>
      </c>
      <c r="BO18" s="20">
        <v>74.02</v>
      </c>
      <c r="BP18" s="20">
        <f t="shared" si="34"/>
        <v>89.538711460900146</v>
      </c>
      <c r="BQ18" s="20">
        <v>101.490905933311</v>
      </c>
      <c r="BR18" s="20">
        <v>138.94</v>
      </c>
      <c r="BS18" s="20">
        <f t="shared" si="35"/>
        <v>136.89896520511559</v>
      </c>
      <c r="BT18" s="20">
        <v>52.6555820070622</v>
      </c>
      <c r="BU18" s="20">
        <v>5.87</v>
      </c>
      <c r="BV18" s="20">
        <f t="shared" si="36"/>
        <v>11.147915902273594</v>
      </c>
      <c r="BW18" s="20">
        <v>52.6555820070622</v>
      </c>
      <c r="BX18" s="20">
        <v>6.59</v>
      </c>
      <c r="BY18" s="20">
        <f t="shared" si="37"/>
        <v>12.515292299145312</v>
      </c>
      <c r="BZ18" s="20">
        <v>29.851035760620299</v>
      </c>
      <c r="CA18" s="20">
        <v>0.37</v>
      </c>
      <c r="CB18" s="20">
        <f t="shared" si="38"/>
        <v>1.239487979469398</v>
      </c>
      <c r="CC18" s="20">
        <v>63.577729179926799</v>
      </c>
      <c r="CD18" s="20">
        <v>20.64</v>
      </c>
      <c r="CE18" s="20">
        <f t="shared" si="39"/>
        <v>32.464198181077222</v>
      </c>
      <c r="CF18" s="21">
        <f t="shared" si="8"/>
        <v>594.98118692811966</v>
      </c>
      <c r="CG18" s="21">
        <f t="shared" si="9"/>
        <v>432.98</v>
      </c>
      <c r="CH18" s="21">
        <f t="shared" si="40"/>
        <v>72.77204885006033</v>
      </c>
      <c r="CI18" s="20">
        <v>0</v>
      </c>
      <c r="CJ18" s="20">
        <v>0</v>
      </c>
      <c r="CK18" s="20" t="e">
        <f t="shared" si="41"/>
        <v>#DIV/0!</v>
      </c>
      <c r="CL18" s="20">
        <v>20.2564575015037</v>
      </c>
      <c r="CM18" s="20">
        <v>2.84</v>
      </c>
      <c r="CN18" s="20">
        <f t="shared" si="42"/>
        <v>14.020220464457706</v>
      </c>
      <c r="CO18" s="20">
        <v>79.800963191804598</v>
      </c>
      <c r="CP18" s="20">
        <v>39.43</v>
      </c>
      <c r="CQ18" s="20">
        <f t="shared" si="43"/>
        <v>49.410431181423867</v>
      </c>
      <c r="CR18" s="20">
        <v>0.49181082458138298</v>
      </c>
      <c r="CS18" s="20">
        <v>0</v>
      </c>
      <c r="CT18" s="20">
        <f t="shared" si="44"/>
        <v>0</v>
      </c>
      <c r="CU18" s="20">
        <v>14.7539084870363</v>
      </c>
      <c r="CV18" s="20">
        <v>4.88</v>
      </c>
      <c r="CW18" s="20">
        <f t="shared" si="45"/>
        <v>33.075981217369424</v>
      </c>
      <c r="CX18" s="20">
        <v>2.7723067613058601</v>
      </c>
      <c r="CY18" s="20">
        <v>0.04</v>
      </c>
      <c r="CZ18" s="20">
        <f t="shared" si="46"/>
        <v>1.4428417719963467</v>
      </c>
      <c r="DA18" s="21">
        <f t="shared" si="10"/>
        <v>1296.4632147454702</v>
      </c>
      <c r="DB18" s="21">
        <f t="shared" si="11"/>
        <v>821.84</v>
      </c>
      <c r="DC18" s="21">
        <f t="shared" si="13"/>
        <v>63.390923140179403</v>
      </c>
    </row>
    <row r="19" spans="1:107" ht="18.95" customHeight="1">
      <c r="A19" s="31">
        <v>15</v>
      </c>
      <c r="B19" s="32" t="s">
        <v>56</v>
      </c>
      <c r="C19" s="20">
        <v>766.52070075330096</v>
      </c>
      <c r="D19" s="20">
        <v>476.28</v>
      </c>
      <c r="E19" s="20">
        <f t="shared" si="14"/>
        <v>62.135308222195974</v>
      </c>
      <c r="F19" s="20">
        <v>20.364805553037598</v>
      </c>
      <c r="G19" s="20">
        <v>0.05</v>
      </c>
      <c r="H19" s="20">
        <f t="shared" si="15"/>
        <v>0.24552161752677301</v>
      </c>
      <c r="I19" s="20">
        <v>112.362407158872</v>
      </c>
      <c r="J19" s="20">
        <v>16.940000000000001</v>
      </c>
      <c r="K19" s="20">
        <f t="shared" si="16"/>
        <v>15.07621670657884</v>
      </c>
      <c r="L19" s="20">
        <v>83.481965638234001</v>
      </c>
      <c r="M19" s="20">
        <v>1.5</v>
      </c>
      <c r="N19" s="20">
        <f t="shared" si="17"/>
        <v>1.7967952581521551</v>
      </c>
      <c r="O19" s="20">
        <v>4.9558857675724699</v>
      </c>
      <c r="P19" s="20">
        <v>0</v>
      </c>
      <c r="Q19" s="20">
        <f t="shared" si="12"/>
        <v>0</v>
      </c>
      <c r="R19" s="20">
        <v>30.333758110950299</v>
      </c>
      <c r="S19" s="20">
        <v>3.71</v>
      </c>
      <c r="T19" s="20">
        <f t="shared" si="18"/>
        <v>12.230597957661939</v>
      </c>
      <c r="U19" s="20">
        <v>23.079388463106401</v>
      </c>
      <c r="V19" s="20">
        <v>5.58</v>
      </c>
      <c r="W19" s="20">
        <f t="shared" si="19"/>
        <v>24.177417044303056</v>
      </c>
      <c r="X19" s="20">
        <v>22.039196503140701</v>
      </c>
      <c r="Y19" s="20">
        <v>0.44</v>
      </c>
      <c r="Z19" s="20">
        <f t="shared" si="20"/>
        <v>1.9964430188609539</v>
      </c>
      <c r="AA19" s="20">
        <v>21.162334360902602</v>
      </c>
      <c r="AB19" s="20">
        <v>2.5</v>
      </c>
      <c r="AC19" s="20">
        <f t="shared" si="21"/>
        <v>11.813441548389616</v>
      </c>
      <c r="AD19" s="20">
        <v>1.4835942111573299</v>
      </c>
      <c r="AE19" s="20">
        <v>30</v>
      </c>
      <c r="AF19" s="20">
        <f t="shared" si="22"/>
        <v>2022.116275082891</v>
      </c>
      <c r="AG19" s="21">
        <f t="shared" si="0"/>
        <v>1085.7840365202744</v>
      </c>
      <c r="AH19" s="21">
        <f t="shared" si="1"/>
        <v>537</v>
      </c>
      <c r="AI19" s="21">
        <f t="shared" si="23"/>
        <v>49.457348969780398</v>
      </c>
      <c r="AJ19" s="20">
        <v>45.024766500190402</v>
      </c>
      <c r="AK19" s="20">
        <v>0</v>
      </c>
      <c r="AL19" s="20">
        <f t="shared" si="24"/>
        <v>0</v>
      </c>
      <c r="AM19" s="20">
        <v>9.4994129708773407</v>
      </c>
      <c r="AN19" s="20">
        <v>0.26</v>
      </c>
      <c r="AO19" s="20">
        <f t="shared" si="25"/>
        <v>2.7370112321370854</v>
      </c>
      <c r="AP19" s="20">
        <v>0.84832345782030005</v>
      </c>
      <c r="AQ19" s="20">
        <v>3.93</v>
      </c>
      <c r="AR19" s="20">
        <f t="shared" si="47"/>
        <v>463.26668958298336</v>
      </c>
      <c r="AS19" s="21">
        <f t="shared" si="2"/>
        <v>55.372502928888039</v>
      </c>
      <c r="AT19" s="21">
        <f t="shared" si="3"/>
        <v>4.1900000000000004</v>
      </c>
      <c r="AU19" s="21">
        <f t="shared" si="27"/>
        <v>7.5669326441338489</v>
      </c>
      <c r="AV19" s="20">
        <v>33.028059957803698</v>
      </c>
      <c r="AW19" s="20">
        <v>5.48</v>
      </c>
      <c r="AX19" s="20">
        <f t="shared" si="28"/>
        <v>16.591952439838099</v>
      </c>
      <c r="AY19" s="20">
        <v>6.2775935878702196</v>
      </c>
      <c r="AZ19" s="20">
        <v>28.96</v>
      </c>
      <c r="BA19" s="20">
        <f t="shared" si="29"/>
        <v>461.32326973121519</v>
      </c>
      <c r="BB19" s="21">
        <f t="shared" si="4"/>
        <v>39.30565354567392</v>
      </c>
      <c r="BC19" s="21">
        <f t="shared" si="5"/>
        <v>34.44</v>
      </c>
      <c r="BD19" s="21">
        <f t="shared" si="30"/>
        <v>87.620982971266614</v>
      </c>
      <c r="BE19" s="21">
        <f t="shared" si="6"/>
        <v>1180.4621929948364</v>
      </c>
      <c r="BF19" s="21">
        <f t="shared" si="7"/>
        <v>575.63</v>
      </c>
      <c r="BG19" s="21">
        <f t="shared" si="31"/>
        <v>48.763103419655046</v>
      </c>
      <c r="BH19" s="20">
        <v>30.8037628345859</v>
      </c>
      <c r="BI19" s="20">
        <v>33.46</v>
      </c>
      <c r="BJ19" s="20">
        <f t="shared" si="32"/>
        <v>108.62309315805967</v>
      </c>
      <c r="BK19" s="20">
        <v>25.935148687027599</v>
      </c>
      <c r="BL19" s="20">
        <v>141.31</v>
      </c>
      <c r="BM19" s="20">
        <f t="shared" si="33"/>
        <v>544.85903167650361</v>
      </c>
      <c r="BN19" s="20">
        <v>22.6907784048807</v>
      </c>
      <c r="BO19" s="20">
        <v>59.58</v>
      </c>
      <c r="BP19" s="20">
        <f t="shared" si="34"/>
        <v>262.57362765124253</v>
      </c>
      <c r="BQ19" s="20">
        <v>27.540069366492801</v>
      </c>
      <c r="BR19" s="20">
        <v>69.709999999999994</v>
      </c>
      <c r="BS19" s="20">
        <f t="shared" si="35"/>
        <v>253.12209302135642</v>
      </c>
      <c r="BT19" s="20">
        <v>14.566289733854299</v>
      </c>
      <c r="BU19" s="20">
        <v>2.2400000000000002</v>
      </c>
      <c r="BV19" s="20">
        <f t="shared" si="36"/>
        <v>15.377972297186259</v>
      </c>
      <c r="BW19" s="20">
        <v>14.566289733854299</v>
      </c>
      <c r="BX19" s="20">
        <v>2.2000000000000002</v>
      </c>
      <c r="BY19" s="20">
        <f t="shared" si="37"/>
        <v>15.103365649022219</v>
      </c>
      <c r="BZ19" s="20">
        <v>8.0923831854746293</v>
      </c>
      <c r="CA19" s="20">
        <v>1.03</v>
      </c>
      <c r="CB19" s="20">
        <f t="shared" si="38"/>
        <v>12.728018142403238</v>
      </c>
      <c r="CC19" s="20">
        <v>17.8265082625439</v>
      </c>
      <c r="CD19" s="20">
        <v>33.54</v>
      </c>
      <c r="CE19" s="20">
        <f t="shared" si="39"/>
        <v>188.14677280616107</v>
      </c>
      <c r="CF19" s="21">
        <f t="shared" si="8"/>
        <v>162.02123020871414</v>
      </c>
      <c r="CG19" s="21">
        <f t="shared" si="9"/>
        <v>343.07</v>
      </c>
      <c r="CH19" s="21">
        <f t="shared" si="40"/>
        <v>211.74385576387772</v>
      </c>
      <c r="CI19" s="20">
        <v>9.6725116987091102</v>
      </c>
      <c r="CJ19" s="20">
        <v>0</v>
      </c>
      <c r="CK19" s="20">
        <f t="shared" si="41"/>
        <v>0</v>
      </c>
      <c r="CL19" s="20">
        <v>11.0585865013944</v>
      </c>
      <c r="CM19" s="20">
        <v>6.48</v>
      </c>
      <c r="CN19" s="20">
        <f t="shared" si="42"/>
        <v>58.597000612898618</v>
      </c>
      <c r="CO19" s="20">
        <v>14.8949972304949</v>
      </c>
      <c r="CP19" s="20">
        <v>28.08</v>
      </c>
      <c r="CQ19" s="20">
        <f t="shared" si="43"/>
        <v>188.51967251468241</v>
      </c>
      <c r="CR19" s="20">
        <v>3.3065563187511202</v>
      </c>
      <c r="CS19" s="20">
        <v>0.01</v>
      </c>
      <c r="CT19" s="20">
        <f t="shared" si="44"/>
        <v>0.30242944731626348</v>
      </c>
      <c r="CU19" s="20">
        <v>182.41285953511701</v>
      </c>
      <c r="CV19" s="20">
        <v>5.29</v>
      </c>
      <c r="CW19" s="20">
        <f t="shared" si="45"/>
        <v>2.9000148418711684</v>
      </c>
      <c r="CX19" s="20">
        <v>23.878726932944499</v>
      </c>
      <c r="CY19" s="20">
        <v>0</v>
      </c>
      <c r="CZ19" s="20">
        <f t="shared" si="46"/>
        <v>0</v>
      </c>
      <c r="DA19" s="21">
        <f t="shared" si="10"/>
        <v>1587.7076614209616</v>
      </c>
      <c r="DB19" s="21">
        <f t="shared" si="11"/>
        <v>958.56</v>
      </c>
      <c r="DC19" s="21">
        <f t="shared" si="13"/>
        <v>60.373834761376088</v>
      </c>
    </row>
    <row r="20" spans="1:107" ht="18.95" customHeight="1">
      <c r="A20" s="31">
        <v>16</v>
      </c>
      <c r="B20" s="32" t="s">
        <v>57</v>
      </c>
      <c r="C20" s="20">
        <v>346.44856753386199</v>
      </c>
      <c r="D20" s="20">
        <v>193.97</v>
      </c>
      <c r="E20" s="20">
        <f t="shared" si="14"/>
        <v>55.988108532456636</v>
      </c>
      <c r="F20" s="20">
        <v>24.940375255157701</v>
      </c>
      <c r="G20" s="20">
        <v>0.47</v>
      </c>
      <c r="H20" s="20">
        <f t="shared" si="15"/>
        <v>1.8844945001491242</v>
      </c>
      <c r="I20" s="20">
        <v>35.3705158863321</v>
      </c>
      <c r="J20" s="20">
        <v>6.75</v>
      </c>
      <c r="K20" s="20">
        <f t="shared" si="16"/>
        <v>19.083691121984284</v>
      </c>
      <c r="L20" s="20">
        <v>22.464778712975999</v>
      </c>
      <c r="M20" s="20">
        <v>2.27</v>
      </c>
      <c r="N20" s="20">
        <f t="shared" si="17"/>
        <v>10.104706701111697</v>
      </c>
      <c r="O20" s="20">
        <v>2.8320047239032999</v>
      </c>
      <c r="P20" s="20">
        <v>0.02</v>
      </c>
      <c r="Q20" s="20">
        <f t="shared" si="12"/>
        <v>0.70621351126965526</v>
      </c>
      <c r="R20" s="20">
        <v>5.1321231529517899</v>
      </c>
      <c r="S20" s="20">
        <v>2.4900000000000002</v>
      </c>
      <c r="T20" s="20">
        <f t="shared" si="18"/>
        <v>48.517931580964749</v>
      </c>
      <c r="U20" s="20">
        <v>8.5681700636415403</v>
      </c>
      <c r="V20" s="20">
        <v>2.2999999999999998</v>
      </c>
      <c r="W20" s="20">
        <f t="shared" si="19"/>
        <v>26.843538152445142</v>
      </c>
      <c r="X20" s="20">
        <v>14.0284526852185</v>
      </c>
      <c r="Y20" s="20">
        <v>3.96</v>
      </c>
      <c r="Z20" s="20">
        <f t="shared" si="20"/>
        <v>28.228344842140523</v>
      </c>
      <c r="AA20" s="20">
        <v>1.1764163496529501</v>
      </c>
      <c r="AB20" s="20">
        <v>5.01</v>
      </c>
      <c r="AC20" s="20">
        <f t="shared" si="21"/>
        <v>425.86963378041969</v>
      </c>
      <c r="AD20" s="20">
        <v>0.79850155770959996</v>
      </c>
      <c r="AE20" s="20">
        <v>12.11</v>
      </c>
      <c r="AF20" s="20">
        <f t="shared" si="22"/>
        <v>1516.5906544673492</v>
      </c>
      <c r="AG20" s="21">
        <f t="shared" si="0"/>
        <v>461.75990592140545</v>
      </c>
      <c r="AH20" s="21">
        <f t="shared" si="1"/>
        <v>229.35</v>
      </c>
      <c r="AI20" s="21">
        <f t="shared" si="23"/>
        <v>49.668669163111979</v>
      </c>
      <c r="AJ20" s="20">
        <v>17.484740315290502</v>
      </c>
      <c r="AK20" s="20">
        <v>0</v>
      </c>
      <c r="AL20" s="20">
        <f t="shared" si="24"/>
        <v>0</v>
      </c>
      <c r="AM20" s="20">
        <v>6.25526685880254</v>
      </c>
      <c r="AN20" s="20">
        <v>0.1</v>
      </c>
      <c r="AO20" s="20">
        <f t="shared" si="25"/>
        <v>1.5986528194121399</v>
      </c>
      <c r="AP20" s="20">
        <v>2.0563316305207202</v>
      </c>
      <c r="AQ20" s="20">
        <v>0.13</v>
      </c>
      <c r="AR20" s="20">
        <f t="shared" si="47"/>
        <v>6.3219374769370438</v>
      </c>
      <c r="AS20" s="21">
        <f t="shared" si="2"/>
        <v>25.796338804613761</v>
      </c>
      <c r="AT20" s="21">
        <f t="shared" si="3"/>
        <v>0.23</v>
      </c>
      <c r="AU20" s="21">
        <f t="shared" si="27"/>
        <v>0.89159939223183005</v>
      </c>
      <c r="AV20" s="20">
        <v>11.3456509160617</v>
      </c>
      <c r="AW20" s="20">
        <v>0.02</v>
      </c>
      <c r="AX20" s="20">
        <f t="shared" si="28"/>
        <v>0.17627900019104761</v>
      </c>
      <c r="AY20" s="20">
        <v>1.8576779625656701</v>
      </c>
      <c r="AZ20" s="20">
        <v>11.58</v>
      </c>
      <c r="BA20" s="20">
        <f t="shared" si="29"/>
        <v>623.35885085306541</v>
      </c>
      <c r="BB20" s="21">
        <f t="shared" si="4"/>
        <v>13.203328878627371</v>
      </c>
      <c r="BC20" s="21">
        <f t="shared" si="5"/>
        <v>11.6</v>
      </c>
      <c r="BD20" s="21">
        <f t="shared" si="30"/>
        <v>87.856631510385768</v>
      </c>
      <c r="BE20" s="21">
        <f t="shared" si="6"/>
        <v>500.75957360464656</v>
      </c>
      <c r="BF20" s="21">
        <f t="shared" si="7"/>
        <v>241.18</v>
      </c>
      <c r="BG20" s="21">
        <f t="shared" si="31"/>
        <v>48.162833565796873</v>
      </c>
      <c r="BH20" s="20">
        <v>24.481921724236798</v>
      </c>
      <c r="BI20" s="20">
        <v>26.68</v>
      </c>
      <c r="BJ20" s="20">
        <f t="shared" si="32"/>
        <v>108.97837310535607</v>
      </c>
      <c r="BK20" s="20">
        <v>20.614624434054502</v>
      </c>
      <c r="BL20" s="20">
        <v>79.209999999999994</v>
      </c>
      <c r="BM20" s="20">
        <f t="shared" si="33"/>
        <v>384.24178065135334</v>
      </c>
      <c r="BN20" s="20">
        <v>18.091231808521599</v>
      </c>
      <c r="BO20" s="20">
        <v>11.34</v>
      </c>
      <c r="BP20" s="20">
        <f t="shared" si="34"/>
        <v>62.6822989170835</v>
      </c>
      <c r="BQ20" s="20">
        <v>21.967924338919001</v>
      </c>
      <c r="BR20" s="20">
        <v>16.72</v>
      </c>
      <c r="BS20" s="20">
        <f t="shared" si="35"/>
        <v>76.110968619726947</v>
      </c>
      <c r="BT20" s="20">
        <v>11.6300775911924</v>
      </c>
      <c r="BU20" s="20">
        <v>0.05</v>
      </c>
      <c r="BV20" s="20">
        <f t="shared" si="36"/>
        <v>0.42991974565901103</v>
      </c>
      <c r="BW20" s="20">
        <v>11.6300775911924</v>
      </c>
      <c r="BX20" s="20">
        <v>0.26</v>
      </c>
      <c r="BY20" s="20">
        <f t="shared" si="37"/>
        <v>2.2355826774268572</v>
      </c>
      <c r="BZ20" s="20">
        <v>6.4141780162532003</v>
      </c>
      <c r="CA20" s="20">
        <v>0.5</v>
      </c>
      <c r="CB20" s="20">
        <f t="shared" si="38"/>
        <v>7.7952311072911522</v>
      </c>
      <c r="CC20" s="20">
        <v>14.2145392781241</v>
      </c>
      <c r="CD20" s="20">
        <v>5.88</v>
      </c>
      <c r="CE20" s="20">
        <f t="shared" si="39"/>
        <v>41.366096255045044</v>
      </c>
      <c r="CF20" s="21">
        <f t="shared" si="8"/>
        <v>129.04457478249401</v>
      </c>
      <c r="CG20" s="21">
        <f t="shared" si="9"/>
        <v>140.63999999999999</v>
      </c>
      <c r="CH20" s="21">
        <f t="shared" si="40"/>
        <v>108.98559682733675</v>
      </c>
      <c r="CI20" s="20">
        <v>2.08702962649323</v>
      </c>
      <c r="CJ20" s="20">
        <v>0</v>
      </c>
      <c r="CK20" s="20">
        <f t="shared" si="41"/>
        <v>0</v>
      </c>
      <c r="CL20" s="20">
        <v>4.5368417763215696</v>
      </c>
      <c r="CM20" s="20">
        <v>0.79</v>
      </c>
      <c r="CN20" s="20">
        <f t="shared" si="42"/>
        <v>17.412994301964062</v>
      </c>
      <c r="CO20" s="20">
        <v>14.900975926903801</v>
      </c>
      <c r="CP20" s="20">
        <v>8.44</v>
      </c>
      <c r="CQ20" s="20">
        <f t="shared" si="43"/>
        <v>56.640585431465126</v>
      </c>
      <c r="CR20" s="20">
        <v>1.6048203558405401</v>
      </c>
      <c r="CS20" s="20">
        <v>0</v>
      </c>
      <c r="CT20" s="20">
        <f t="shared" si="44"/>
        <v>0</v>
      </c>
      <c r="CU20" s="20">
        <v>8.7582040751517507</v>
      </c>
      <c r="CV20" s="20">
        <v>24.62</v>
      </c>
      <c r="CW20" s="20">
        <f t="shared" si="45"/>
        <v>281.10785942805762</v>
      </c>
      <c r="CX20" s="20">
        <v>2.3717518774837201</v>
      </c>
      <c r="CY20" s="20">
        <v>0</v>
      </c>
      <c r="CZ20" s="20">
        <f t="shared" si="46"/>
        <v>0</v>
      </c>
      <c r="DA20" s="21">
        <f t="shared" si="10"/>
        <v>664.0637720253352</v>
      </c>
      <c r="DB20" s="21">
        <f t="shared" si="11"/>
        <v>415.66999999999996</v>
      </c>
      <c r="DC20" s="21">
        <f t="shared" si="13"/>
        <v>62.594891862907019</v>
      </c>
    </row>
    <row r="21" spans="1:107" ht="18.95" customHeight="1">
      <c r="A21" s="31">
        <v>17</v>
      </c>
      <c r="B21" s="32" t="s">
        <v>58</v>
      </c>
      <c r="C21" s="20">
        <v>643.88854286341905</v>
      </c>
      <c r="D21" s="20">
        <v>799.59</v>
      </c>
      <c r="E21" s="20">
        <f t="shared" si="14"/>
        <v>124.18142997919568</v>
      </c>
      <c r="F21" s="20">
        <v>29.778328320075499</v>
      </c>
      <c r="G21" s="20">
        <v>0.02</v>
      </c>
      <c r="H21" s="20">
        <f t="shared" si="15"/>
        <v>6.7162937371862824E-2</v>
      </c>
      <c r="I21" s="20">
        <v>69.005580218263901</v>
      </c>
      <c r="J21" s="20">
        <v>17.87</v>
      </c>
      <c r="K21" s="20">
        <f t="shared" si="16"/>
        <v>25.896456407550499</v>
      </c>
      <c r="L21" s="20">
        <v>33.129001324801401</v>
      </c>
      <c r="M21" s="20">
        <v>4.46</v>
      </c>
      <c r="N21" s="20">
        <f t="shared" si="17"/>
        <v>13.462524741610926</v>
      </c>
      <c r="O21" s="20">
        <v>3.8978480520957901</v>
      </c>
      <c r="P21" s="20">
        <v>0</v>
      </c>
      <c r="Q21" s="20">
        <f t="shared" si="12"/>
        <v>0</v>
      </c>
      <c r="R21" s="20">
        <v>60.128662219403402</v>
      </c>
      <c r="S21" s="20">
        <v>7.62</v>
      </c>
      <c r="T21" s="20">
        <f t="shared" si="18"/>
        <v>12.672824770648299</v>
      </c>
      <c r="U21" s="20">
        <v>16.274721126231999</v>
      </c>
      <c r="V21" s="20">
        <v>3.39</v>
      </c>
      <c r="W21" s="20">
        <f t="shared" si="19"/>
        <v>20.829850009140337</v>
      </c>
      <c r="X21" s="20">
        <v>8.0416793225862104</v>
      </c>
      <c r="Y21" s="20">
        <v>1.78</v>
      </c>
      <c r="Z21" s="20">
        <f t="shared" si="20"/>
        <v>22.134680190499694</v>
      </c>
      <c r="AA21" s="20">
        <v>36.066590955233004</v>
      </c>
      <c r="AB21" s="20">
        <v>6.08</v>
      </c>
      <c r="AC21" s="20">
        <f t="shared" si="21"/>
        <v>16.857706367498633</v>
      </c>
      <c r="AD21" s="20">
        <v>2.5593261803356402</v>
      </c>
      <c r="AE21" s="20">
        <v>23.67</v>
      </c>
      <c r="AF21" s="20">
        <f t="shared" si="22"/>
        <v>924.85280625292637</v>
      </c>
      <c r="AG21" s="21">
        <f t="shared" si="0"/>
        <v>902.77028058244582</v>
      </c>
      <c r="AH21" s="21">
        <f t="shared" si="1"/>
        <v>864.48</v>
      </c>
      <c r="AI21" s="21">
        <f t="shared" si="23"/>
        <v>95.758579850707775</v>
      </c>
      <c r="AJ21" s="20">
        <v>31.4740036470033</v>
      </c>
      <c r="AK21" s="20">
        <v>3.48</v>
      </c>
      <c r="AL21" s="20">
        <f t="shared" si="24"/>
        <v>11.056743968863769</v>
      </c>
      <c r="AM21" s="20">
        <v>8.5441455068839307</v>
      </c>
      <c r="AN21" s="20">
        <v>0.2</v>
      </c>
      <c r="AO21" s="20">
        <f t="shared" si="25"/>
        <v>2.3407841057816965</v>
      </c>
      <c r="AP21" s="20">
        <v>9.0878976590310898E-2</v>
      </c>
      <c r="AQ21" s="20">
        <v>5.26</v>
      </c>
      <c r="AR21" s="20">
        <f t="shared" si="47"/>
        <v>5787.9172910501256</v>
      </c>
      <c r="AS21" s="21">
        <f t="shared" si="2"/>
        <v>40.10902813047754</v>
      </c>
      <c r="AT21" s="21">
        <f t="shared" si="3"/>
        <v>8.94</v>
      </c>
      <c r="AU21" s="21">
        <f t="shared" si="27"/>
        <v>22.289246129119707</v>
      </c>
      <c r="AV21" s="20">
        <v>42.712124033435401</v>
      </c>
      <c r="AW21" s="20">
        <v>3.23</v>
      </c>
      <c r="AX21" s="20">
        <f t="shared" si="28"/>
        <v>7.5622556196726007</v>
      </c>
      <c r="AY21" s="20">
        <v>1.6346308129432401</v>
      </c>
      <c r="AZ21" s="20">
        <v>40.01</v>
      </c>
      <c r="BA21" s="20">
        <f t="shared" si="29"/>
        <v>2447.6474860987028</v>
      </c>
      <c r="BB21" s="21">
        <f t="shared" si="4"/>
        <v>44.346754846378644</v>
      </c>
      <c r="BC21" s="21">
        <f t="shared" si="5"/>
        <v>43.239999999999995</v>
      </c>
      <c r="BD21" s="21">
        <f t="shared" si="30"/>
        <v>97.50431604248709</v>
      </c>
      <c r="BE21" s="21">
        <f t="shared" si="6"/>
        <v>987.22606355930202</v>
      </c>
      <c r="BF21" s="21">
        <f t="shared" si="7"/>
        <v>916.66</v>
      </c>
      <c r="BG21" s="21">
        <f t="shared" si="31"/>
        <v>92.852086653295373</v>
      </c>
      <c r="BH21" s="20">
        <v>35.144269967447102</v>
      </c>
      <c r="BI21" s="20">
        <v>27.85</v>
      </c>
      <c r="BJ21" s="20">
        <f t="shared" si="32"/>
        <v>79.244781655150248</v>
      </c>
      <c r="BK21" s="20">
        <v>29.595174709429099</v>
      </c>
      <c r="BL21" s="20">
        <v>96.93</v>
      </c>
      <c r="BM21" s="20">
        <f t="shared" si="33"/>
        <v>327.51960734030689</v>
      </c>
      <c r="BN21" s="20">
        <v>25.8957778707505</v>
      </c>
      <c r="BO21" s="20">
        <v>13.55</v>
      </c>
      <c r="BP21" s="20">
        <f t="shared" si="34"/>
        <v>52.325132180349911</v>
      </c>
      <c r="BQ21" s="20">
        <v>31.4448731287684</v>
      </c>
      <c r="BR21" s="20">
        <v>36.61</v>
      </c>
      <c r="BS21" s="20">
        <f t="shared" si="35"/>
        <v>116.42597459395093</v>
      </c>
      <c r="BT21" s="20">
        <v>16.647285774053898</v>
      </c>
      <c r="BU21" s="20">
        <v>0.2</v>
      </c>
      <c r="BV21" s="20">
        <f t="shared" si="36"/>
        <v>1.2013970488313219</v>
      </c>
      <c r="BW21" s="20">
        <v>16.647285774053898</v>
      </c>
      <c r="BX21" s="20">
        <v>0.52</v>
      </c>
      <c r="BY21" s="20">
        <f t="shared" si="37"/>
        <v>3.1236323269614368</v>
      </c>
      <c r="BZ21" s="20">
        <v>9.2484920966965998</v>
      </c>
      <c r="CA21" s="20">
        <v>2.2200000000000002</v>
      </c>
      <c r="CB21" s="20">
        <f t="shared" si="38"/>
        <v>24.003913035649838</v>
      </c>
      <c r="CC21" s="20">
        <v>20.346682612732501</v>
      </c>
      <c r="CD21" s="20">
        <v>70.55</v>
      </c>
      <c r="CE21" s="20">
        <f t="shared" si="39"/>
        <v>346.73957097974971</v>
      </c>
      <c r="CF21" s="21">
        <f t="shared" si="8"/>
        <v>184.969841933932</v>
      </c>
      <c r="CG21" s="21">
        <f t="shared" si="9"/>
        <v>248.42999999999998</v>
      </c>
      <c r="CH21" s="21">
        <f t="shared" si="40"/>
        <v>134.3083809785245</v>
      </c>
      <c r="CI21" s="20">
        <v>3.0753159595628499</v>
      </c>
      <c r="CJ21" s="20">
        <v>0</v>
      </c>
      <c r="CK21" s="20">
        <f t="shared" si="41"/>
        <v>0</v>
      </c>
      <c r="CL21" s="20">
        <v>83.308085313191299</v>
      </c>
      <c r="CM21" s="20">
        <v>5.9</v>
      </c>
      <c r="CN21" s="20">
        <f t="shared" si="42"/>
        <v>7.0821457218940234</v>
      </c>
      <c r="CO21" s="20">
        <v>121.02349464538</v>
      </c>
      <c r="CP21" s="20">
        <v>24.52</v>
      </c>
      <c r="CQ21" s="20">
        <f t="shared" si="43"/>
        <v>20.260528810416432</v>
      </c>
      <c r="CR21" s="20">
        <v>0.54878738319810105</v>
      </c>
      <c r="CS21" s="20">
        <v>0</v>
      </c>
      <c r="CT21" s="20">
        <f t="shared" si="44"/>
        <v>0</v>
      </c>
      <c r="CU21" s="20">
        <v>27.619216928154099</v>
      </c>
      <c r="CV21" s="20">
        <v>35.99</v>
      </c>
      <c r="CW21" s="20">
        <f t="shared" si="45"/>
        <v>130.30782188220914</v>
      </c>
      <c r="CX21" s="20">
        <v>5.9621307920642401</v>
      </c>
      <c r="CY21" s="20">
        <v>0.01</v>
      </c>
      <c r="CZ21" s="20">
        <f t="shared" si="46"/>
        <v>0.16772527052426078</v>
      </c>
      <c r="DA21" s="21">
        <f t="shared" si="10"/>
        <v>1413.7329365147846</v>
      </c>
      <c r="DB21" s="21">
        <f t="shared" si="11"/>
        <v>1231.51</v>
      </c>
      <c r="DC21" s="21">
        <f t="shared" si="13"/>
        <v>87.11051204876</v>
      </c>
    </row>
    <row r="22" spans="1:107" ht="18.95" customHeight="1">
      <c r="A22" s="31">
        <v>18</v>
      </c>
      <c r="B22" s="32" t="s">
        <v>59</v>
      </c>
      <c r="C22" s="20">
        <v>761.22137843990504</v>
      </c>
      <c r="D22" s="20">
        <v>511.48</v>
      </c>
      <c r="E22" s="20">
        <f t="shared" si="14"/>
        <v>67.192017261556586</v>
      </c>
      <c r="F22" s="20">
        <v>35.2167874444755</v>
      </c>
      <c r="G22" s="20">
        <v>0.17</v>
      </c>
      <c r="H22" s="20">
        <f t="shared" si="15"/>
        <v>0.48272432648216501</v>
      </c>
      <c r="I22" s="20">
        <v>79.197918610649594</v>
      </c>
      <c r="J22" s="20">
        <v>40.86</v>
      </c>
      <c r="K22" s="20">
        <f t="shared" si="16"/>
        <v>51.592264944328512</v>
      </c>
      <c r="L22" s="20">
        <v>45.770119554665499</v>
      </c>
      <c r="M22" s="20">
        <v>1.25</v>
      </c>
      <c r="N22" s="20">
        <f t="shared" si="17"/>
        <v>2.731039403353674</v>
      </c>
      <c r="O22" s="20">
        <v>4.6517595730794197</v>
      </c>
      <c r="P22" s="20">
        <v>0.03</v>
      </c>
      <c r="Q22" s="20">
        <f t="shared" si="12"/>
        <v>0.64491725182048243</v>
      </c>
      <c r="R22" s="20">
        <v>58.029478771385101</v>
      </c>
      <c r="S22" s="20">
        <v>12.98</v>
      </c>
      <c r="T22" s="20">
        <f t="shared" si="18"/>
        <v>22.367941733780597</v>
      </c>
      <c r="U22" s="20">
        <v>47.229091642395097</v>
      </c>
      <c r="V22" s="20">
        <v>8.2100000000000009</v>
      </c>
      <c r="W22" s="20">
        <f t="shared" si="19"/>
        <v>17.383353595202987</v>
      </c>
      <c r="X22" s="20">
        <v>34.807784527984197</v>
      </c>
      <c r="Y22" s="20">
        <v>0.16</v>
      </c>
      <c r="Z22" s="20">
        <f t="shared" si="20"/>
        <v>0.45966729043431587</v>
      </c>
      <c r="AA22" s="20">
        <v>30.406041452597801</v>
      </c>
      <c r="AB22" s="20">
        <v>9.24</v>
      </c>
      <c r="AC22" s="20">
        <f t="shared" si="21"/>
        <v>30.38869763564886</v>
      </c>
      <c r="AD22" s="20">
        <v>2.2814802039087798</v>
      </c>
      <c r="AE22" s="20">
        <v>27.11</v>
      </c>
      <c r="AF22" s="20">
        <f t="shared" si="22"/>
        <v>1188.2636524109826</v>
      </c>
      <c r="AG22" s="21">
        <f t="shared" si="0"/>
        <v>1098.8118402210462</v>
      </c>
      <c r="AH22" s="21">
        <f t="shared" si="1"/>
        <v>611.49</v>
      </c>
      <c r="AI22" s="21">
        <f t="shared" si="23"/>
        <v>55.65011020239713</v>
      </c>
      <c r="AJ22" s="20">
        <v>26.4589677496059</v>
      </c>
      <c r="AK22" s="20">
        <v>1.02</v>
      </c>
      <c r="AL22" s="20">
        <f t="shared" si="24"/>
        <v>3.8550256746701415</v>
      </c>
      <c r="AM22" s="20">
        <v>15.9209524227853</v>
      </c>
      <c r="AN22" s="20">
        <v>0.02</v>
      </c>
      <c r="AO22" s="20">
        <f t="shared" si="25"/>
        <v>0.12562062538028168</v>
      </c>
      <c r="AP22" s="20">
        <v>1.71207509450841</v>
      </c>
      <c r="AQ22" s="20">
        <v>2.2999999999999998</v>
      </c>
      <c r="AR22" s="20">
        <f t="shared" si="47"/>
        <v>134.33990175883034</v>
      </c>
      <c r="AS22" s="21">
        <f t="shared" si="2"/>
        <v>44.091995266899609</v>
      </c>
      <c r="AT22" s="21">
        <f t="shared" si="3"/>
        <v>3.34</v>
      </c>
      <c r="AU22" s="21">
        <f t="shared" si="27"/>
        <v>7.5750711206924626</v>
      </c>
      <c r="AV22" s="20">
        <v>15.7228690067841</v>
      </c>
      <c r="AW22" s="20">
        <v>3.3</v>
      </c>
      <c r="AX22" s="20">
        <f t="shared" si="28"/>
        <v>20.988535861846312</v>
      </c>
      <c r="AY22" s="20">
        <v>0.269358480261702</v>
      </c>
      <c r="AZ22" s="20">
        <v>51.96</v>
      </c>
      <c r="BA22" s="20">
        <f t="shared" si="29"/>
        <v>19290.278126575766</v>
      </c>
      <c r="BB22" s="21">
        <f t="shared" si="4"/>
        <v>15.992227487045803</v>
      </c>
      <c r="BC22" s="21">
        <f t="shared" si="5"/>
        <v>55.26</v>
      </c>
      <c r="BD22" s="21">
        <f t="shared" si="30"/>
        <v>345.54285852150554</v>
      </c>
      <c r="BE22" s="21">
        <f t="shared" si="6"/>
        <v>1158.8960629749915</v>
      </c>
      <c r="BF22" s="21">
        <f t="shared" si="7"/>
        <v>670.09</v>
      </c>
      <c r="BG22" s="21">
        <f t="shared" si="31"/>
        <v>57.82140619925984</v>
      </c>
      <c r="BH22" s="20">
        <v>132.67739092472399</v>
      </c>
      <c r="BI22" s="20">
        <v>34.090000000000003</v>
      </c>
      <c r="BJ22" s="20">
        <f t="shared" si="32"/>
        <v>25.693902904181577</v>
      </c>
      <c r="BK22" s="20">
        <v>112.31933267523701</v>
      </c>
      <c r="BL22" s="20">
        <v>155.33000000000001</v>
      </c>
      <c r="BM22" s="20">
        <f t="shared" si="33"/>
        <v>138.29320055624365</v>
      </c>
      <c r="BN22" s="20">
        <v>96.935363418713294</v>
      </c>
      <c r="BO22" s="20">
        <v>41.23</v>
      </c>
      <c r="BP22" s="20">
        <f t="shared" si="34"/>
        <v>42.533497111788385</v>
      </c>
      <c r="BQ22" s="20">
        <v>119.568180554118</v>
      </c>
      <c r="BR22" s="20">
        <v>134.5</v>
      </c>
      <c r="BS22" s="20">
        <f t="shared" si="35"/>
        <v>112.48812131846707</v>
      </c>
      <c r="BT22" s="20">
        <v>62.460320133986599</v>
      </c>
      <c r="BU22" s="20">
        <v>2.95</v>
      </c>
      <c r="BV22" s="20">
        <f t="shared" si="36"/>
        <v>4.7229985271798398</v>
      </c>
      <c r="BW22" s="20">
        <v>62.255631677386397</v>
      </c>
      <c r="BX22" s="20">
        <v>66.66</v>
      </c>
      <c r="BY22" s="20">
        <f t="shared" si="37"/>
        <v>107.07465044357333</v>
      </c>
      <c r="BZ22" s="20">
        <v>34.059456979700798</v>
      </c>
      <c r="CA22" s="20">
        <v>1.35</v>
      </c>
      <c r="CB22" s="20">
        <f t="shared" si="38"/>
        <v>3.9636568510313914</v>
      </c>
      <c r="CC22" s="20">
        <v>74.931405686015495</v>
      </c>
      <c r="CD22" s="20">
        <v>92.41</v>
      </c>
      <c r="CE22" s="20">
        <f t="shared" si="39"/>
        <v>123.3261262803809</v>
      </c>
      <c r="CF22" s="21">
        <f t="shared" si="8"/>
        <v>695.20708204988159</v>
      </c>
      <c r="CG22" s="21">
        <f t="shared" si="9"/>
        <v>528.5200000000001</v>
      </c>
      <c r="CH22" s="21">
        <f t="shared" si="40"/>
        <v>76.023391252230994</v>
      </c>
      <c r="CI22" s="20">
        <v>92.231975086191795</v>
      </c>
      <c r="CJ22" s="20">
        <v>0</v>
      </c>
      <c r="CK22" s="20">
        <f t="shared" si="41"/>
        <v>0</v>
      </c>
      <c r="CL22" s="20">
        <v>61.853457938305802</v>
      </c>
      <c r="CM22" s="20">
        <v>7.52</v>
      </c>
      <c r="CN22" s="20">
        <f t="shared" si="42"/>
        <v>12.157768135616019</v>
      </c>
      <c r="CO22" s="20">
        <v>96.566589503536406</v>
      </c>
      <c r="CP22" s="20">
        <v>36.64</v>
      </c>
      <c r="CQ22" s="20">
        <f t="shared" si="43"/>
        <v>37.942729662890493</v>
      </c>
      <c r="CR22" s="20">
        <v>9.4947214631795394</v>
      </c>
      <c r="CS22" s="20">
        <v>0.01</v>
      </c>
      <c r="CT22" s="20">
        <f t="shared" si="44"/>
        <v>0.10532167835338747</v>
      </c>
      <c r="CU22" s="20">
        <v>137.60695044144401</v>
      </c>
      <c r="CV22" s="20">
        <v>38.15</v>
      </c>
      <c r="CW22" s="20">
        <f t="shared" si="45"/>
        <v>27.723890310492706</v>
      </c>
      <c r="CX22" s="20">
        <v>11.349509802134101</v>
      </c>
      <c r="CY22" s="20">
        <v>0.02</v>
      </c>
      <c r="CZ22" s="20">
        <f t="shared" si="46"/>
        <v>0.17621906451183739</v>
      </c>
      <c r="DA22" s="21">
        <f t="shared" si="10"/>
        <v>2263.2063492596644</v>
      </c>
      <c r="DB22" s="21">
        <f t="shared" si="11"/>
        <v>1280.9500000000003</v>
      </c>
      <c r="DC22" s="21">
        <f t="shared" si="13"/>
        <v>56.598904488714517</v>
      </c>
    </row>
    <row r="23" spans="1:107" ht="18.95" customHeight="1">
      <c r="A23" s="31">
        <v>19</v>
      </c>
      <c r="B23" s="32" t="s">
        <v>60</v>
      </c>
      <c r="C23" s="20">
        <v>1277.9667500713001</v>
      </c>
      <c r="D23" s="20">
        <v>1275.04</v>
      </c>
      <c r="E23" s="20">
        <f t="shared" si="14"/>
        <v>99.770983863927853</v>
      </c>
      <c r="F23" s="20">
        <v>58.912837229499303</v>
      </c>
      <c r="G23" s="20">
        <v>3.34</v>
      </c>
      <c r="H23" s="20">
        <f t="shared" si="15"/>
        <v>5.6693925417117219</v>
      </c>
      <c r="I23" s="20">
        <v>161.42668015354499</v>
      </c>
      <c r="J23" s="20">
        <v>58.99</v>
      </c>
      <c r="K23" s="20">
        <f t="shared" si="16"/>
        <v>36.542906007786449</v>
      </c>
      <c r="L23" s="20">
        <v>137.929704969705</v>
      </c>
      <c r="M23" s="20">
        <v>16.23</v>
      </c>
      <c r="N23" s="20">
        <f t="shared" si="17"/>
        <v>11.766863420439254</v>
      </c>
      <c r="O23" s="20">
        <v>8.3301958723140608</v>
      </c>
      <c r="P23" s="20">
        <v>10.7</v>
      </c>
      <c r="Q23" s="20">
        <f t="shared" si="12"/>
        <v>128.44836020677658</v>
      </c>
      <c r="R23" s="20">
        <v>135.59999222329799</v>
      </c>
      <c r="S23" s="20">
        <v>37.770000000000003</v>
      </c>
      <c r="T23" s="20">
        <f t="shared" si="18"/>
        <v>27.853983898319562</v>
      </c>
      <c r="U23" s="20">
        <v>18.220143377998198</v>
      </c>
      <c r="V23" s="20">
        <v>85.9</v>
      </c>
      <c r="W23" s="20">
        <f t="shared" si="19"/>
        <v>471.45622412460744</v>
      </c>
      <c r="X23" s="20">
        <v>13.263949542749099</v>
      </c>
      <c r="Y23" s="20">
        <v>7.92</v>
      </c>
      <c r="Z23" s="20">
        <f t="shared" si="20"/>
        <v>59.710721715837387</v>
      </c>
      <c r="AA23" s="20">
        <v>61.392059129047801</v>
      </c>
      <c r="AB23" s="20">
        <v>37.72</v>
      </c>
      <c r="AC23" s="20">
        <f t="shared" si="21"/>
        <v>61.44117095129765</v>
      </c>
      <c r="AD23" s="20">
        <v>1.11859046966745</v>
      </c>
      <c r="AE23" s="20">
        <v>309.52999999999997</v>
      </c>
      <c r="AF23" s="20">
        <f t="shared" si="22"/>
        <v>27671.431895179772</v>
      </c>
      <c r="AG23" s="21">
        <f t="shared" si="0"/>
        <v>1874.1609030391239</v>
      </c>
      <c r="AH23" s="21">
        <f t="shared" si="1"/>
        <v>1843.1399999999999</v>
      </c>
      <c r="AI23" s="21">
        <f t="shared" si="23"/>
        <v>98.344811110464377</v>
      </c>
      <c r="AJ23" s="20">
        <v>129.608980299275</v>
      </c>
      <c r="AK23" s="20">
        <v>17.489999999999998</v>
      </c>
      <c r="AL23" s="20">
        <f t="shared" si="24"/>
        <v>13.494435308120261</v>
      </c>
      <c r="AM23" s="20">
        <v>17.325198291399499</v>
      </c>
      <c r="AN23" s="20">
        <v>1.99</v>
      </c>
      <c r="AO23" s="20">
        <f t="shared" si="25"/>
        <v>11.486160022698657</v>
      </c>
      <c r="AP23" s="20">
        <v>17.264048728310399</v>
      </c>
      <c r="AQ23" s="20">
        <v>46.76</v>
      </c>
      <c r="AR23" s="20">
        <f t="shared" si="47"/>
        <v>270.85187684462886</v>
      </c>
      <c r="AS23" s="21">
        <f t="shared" si="2"/>
        <v>164.19822731898489</v>
      </c>
      <c r="AT23" s="21">
        <f t="shared" si="3"/>
        <v>66.239999999999995</v>
      </c>
      <c r="AU23" s="21">
        <f t="shared" si="27"/>
        <v>40.341483024245299</v>
      </c>
      <c r="AV23" s="20">
        <v>36.721402936639201</v>
      </c>
      <c r="AW23" s="20">
        <v>142.63999999999999</v>
      </c>
      <c r="AX23" s="20">
        <f t="shared" si="28"/>
        <v>388.43831823669046</v>
      </c>
      <c r="AY23" s="20">
        <v>0.68063503004577297</v>
      </c>
      <c r="AZ23" s="20">
        <v>378.15</v>
      </c>
      <c r="BA23" s="20">
        <f t="shared" si="29"/>
        <v>55558.40991236805</v>
      </c>
      <c r="BB23" s="21">
        <f t="shared" si="4"/>
        <v>37.402037966684972</v>
      </c>
      <c r="BC23" s="21">
        <f t="shared" si="5"/>
        <v>520.79</v>
      </c>
      <c r="BD23" s="21">
        <f t="shared" si="30"/>
        <v>1392.4107570391807</v>
      </c>
      <c r="BE23" s="21">
        <f t="shared" si="6"/>
        <v>2075.7611683247937</v>
      </c>
      <c r="BF23" s="21">
        <f t="shared" si="7"/>
        <v>2430.17</v>
      </c>
      <c r="BG23" s="21">
        <f t="shared" si="31"/>
        <v>117.07368058923781</v>
      </c>
      <c r="BH23" s="20">
        <v>72.953574737400302</v>
      </c>
      <c r="BI23" s="20">
        <v>227.03</v>
      </c>
      <c r="BJ23" s="20">
        <f t="shared" si="32"/>
        <v>311.19791020139144</v>
      </c>
      <c r="BK23" s="20">
        <v>106.396720131557</v>
      </c>
      <c r="BL23" s="20">
        <v>1214.7</v>
      </c>
      <c r="BM23" s="20">
        <f t="shared" si="33"/>
        <v>1141.670531288984</v>
      </c>
      <c r="BN23" s="20">
        <v>93.079814920955499</v>
      </c>
      <c r="BO23" s="20">
        <v>485.34</v>
      </c>
      <c r="BP23" s="20">
        <f t="shared" si="34"/>
        <v>521.4234691078367</v>
      </c>
      <c r="BQ23" s="20">
        <v>143.08853131340001</v>
      </c>
      <c r="BR23" s="20">
        <v>1456.71</v>
      </c>
      <c r="BS23" s="20">
        <f t="shared" si="35"/>
        <v>1018.0480480363848</v>
      </c>
      <c r="BT23" s="20">
        <v>63.349104938259998</v>
      </c>
      <c r="BU23" s="20">
        <v>243.55</v>
      </c>
      <c r="BV23" s="20">
        <f t="shared" si="36"/>
        <v>384.45689207032001</v>
      </c>
      <c r="BW23" s="20">
        <v>31.213048534188001</v>
      </c>
      <c r="BX23" s="20">
        <v>456.68</v>
      </c>
      <c r="BY23" s="20">
        <f t="shared" si="37"/>
        <v>1463.1060452162926</v>
      </c>
      <c r="BZ23" s="20">
        <v>72.212109596725796</v>
      </c>
      <c r="CA23" s="20">
        <v>15.04</v>
      </c>
      <c r="CB23" s="20">
        <f t="shared" si="38"/>
        <v>20.82753167577026</v>
      </c>
      <c r="CC23" s="20">
        <v>759.17502012046998</v>
      </c>
      <c r="CD23" s="20">
        <v>476.49</v>
      </c>
      <c r="CE23" s="20">
        <f t="shared" si="39"/>
        <v>62.764183142431108</v>
      </c>
      <c r="CF23" s="21">
        <f t="shared" si="8"/>
        <v>1341.4679242929565</v>
      </c>
      <c r="CG23" s="21">
        <f t="shared" si="9"/>
        <v>4575.54</v>
      </c>
      <c r="CH23" s="21">
        <f t="shared" si="40"/>
        <v>341.0845624513621</v>
      </c>
      <c r="CI23" s="20">
        <v>57.258185365639697</v>
      </c>
      <c r="CJ23" s="20">
        <v>2902.63</v>
      </c>
      <c r="CK23" s="20">
        <f t="shared" si="41"/>
        <v>5069.3712723593426</v>
      </c>
      <c r="CL23" s="20">
        <v>117.354699159684</v>
      </c>
      <c r="CM23" s="20">
        <v>104.84</v>
      </c>
      <c r="CN23" s="20">
        <f t="shared" si="42"/>
        <v>89.336005077516916</v>
      </c>
      <c r="CO23" s="20">
        <v>1518.67722373833</v>
      </c>
      <c r="CP23" s="33">
        <v>1235.0999999999999</v>
      </c>
      <c r="CQ23" s="20">
        <f t="shared" si="43"/>
        <v>81.327353877061199</v>
      </c>
      <c r="CR23" s="20">
        <v>5.1104004769848403</v>
      </c>
      <c r="CS23" s="20">
        <v>0.02</v>
      </c>
      <c r="CT23" s="20">
        <f t="shared" si="44"/>
        <v>0.39135876121787017</v>
      </c>
      <c r="CU23" s="20">
        <v>4207.6748444231398</v>
      </c>
      <c r="CV23" s="20">
        <v>546.98</v>
      </c>
      <c r="CW23" s="20">
        <f t="shared" si="45"/>
        <v>12.999578632483171</v>
      </c>
      <c r="CX23" s="20">
        <v>10.031437912347499</v>
      </c>
      <c r="CY23" s="20">
        <v>2.44</v>
      </c>
      <c r="CZ23" s="20">
        <f t="shared" si="46"/>
        <v>24.32353189363463</v>
      </c>
      <c r="DA23" s="21">
        <f t="shared" si="10"/>
        <v>9333.3358836938769</v>
      </c>
      <c r="DB23" s="21">
        <f t="shared" si="11"/>
        <v>11797.72</v>
      </c>
      <c r="DC23" s="21">
        <f t="shared" si="13"/>
        <v>126.40410831685173</v>
      </c>
    </row>
    <row r="24" spans="1:107" ht="18.95" customHeight="1">
      <c r="A24" s="31">
        <v>20</v>
      </c>
      <c r="B24" s="32" t="s">
        <v>61</v>
      </c>
      <c r="C24" s="20">
        <v>510.90850147297499</v>
      </c>
      <c r="D24" s="20">
        <v>411.29</v>
      </c>
      <c r="E24" s="20">
        <f t="shared" si="14"/>
        <v>80.501694298339174</v>
      </c>
      <c r="F24" s="20">
        <v>16.1523598625784</v>
      </c>
      <c r="G24" s="20">
        <v>0.02</v>
      </c>
      <c r="H24" s="20">
        <f t="shared" si="15"/>
        <v>0.12382091638718233</v>
      </c>
      <c r="I24" s="20">
        <v>46.288059535394702</v>
      </c>
      <c r="J24" s="20">
        <v>7.66</v>
      </c>
      <c r="K24" s="20">
        <f t="shared" si="16"/>
        <v>16.548544218283102</v>
      </c>
      <c r="L24" s="20">
        <v>20.523727401593</v>
      </c>
      <c r="M24" s="20">
        <v>1.58</v>
      </c>
      <c r="N24" s="20">
        <f t="shared" si="17"/>
        <v>7.6984066738158123</v>
      </c>
      <c r="O24" s="20">
        <v>22.2268527181811</v>
      </c>
      <c r="P24" s="20">
        <v>0.02</v>
      </c>
      <c r="Q24" s="20">
        <f t="shared" si="12"/>
        <v>8.9981250398264531E-2</v>
      </c>
      <c r="R24" s="20">
        <v>36.095926542290997</v>
      </c>
      <c r="S24" s="20">
        <v>4.8600000000000003</v>
      </c>
      <c r="T24" s="20">
        <f t="shared" si="18"/>
        <v>13.464123145047651</v>
      </c>
      <c r="U24" s="20">
        <v>12.8431709311637</v>
      </c>
      <c r="V24" s="20">
        <v>1.1499999999999999</v>
      </c>
      <c r="W24" s="20">
        <f t="shared" si="19"/>
        <v>8.9541749943508702</v>
      </c>
      <c r="X24" s="20">
        <v>11.1677338248229</v>
      </c>
      <c r="Y24" s="20">
        <v>0.62</v>
      </c>
      <c r="Z24" s="20">
        <f t="shared" si="20"/>
        <v>5.5517082491875387</v>
      </c>
      <c r="AA24" s="20">
        <v>27.890145806516198</v>
      </c>
      <c r="AB24" s="20">
        <v>3.7</v>
      </c>
      <c r="AC24" s="20">
        <f t="shared" si="21"/>
        <v>13.266334373682403</v>
      </c>
      <c r="AD24" s="20">
        <v>2.01318541400504</v>
      </c>
      <c r="AE24" s="20">
        <v>60.78</v>
      </c>
      <c r="AF24" s="20">
        <f t="shared" si="22"/>
        <v>3019.0959847599929</v>
      </c>
      <c r="AG24" s="21">
        <f t="shared" si="0"/>
        <v>706.10966350952106</v>
      </c>
      <c r="AH24" s="21">
        <f t="shared" si="1"/>
        <v>491.68</v>
      </c>
      <c r="AI24" s="21">
        <f t="shared" si="23"/>
        <v>69.632243461481863</v>
      </c>
      <c r="AJ24" s="20">
        <v>53.031932369919097</v>
      </c>
      <c r="AK24" s="20">
        <v>4.59</v>
      </c>
      <c r="AL24" s="20">
        <f t="shared" si="24"/>
        <v>8.6551626442402672</v>
      </c>
      <c r="AM24" s="20">
        <v>5.5139105940699098</v>
      </c>
      <c r="AN24" s="20">
        <v>0</v>
      </c>
      <c r="AO24" s="20">
        <f t="shared" si="25"/>
        <v>0</v>
      </c>
      <c r="AP24" s="20">
        <v>0.77310646927680804</v>
      </c>
      <c r="AQ24" s="20">
        <v>2.08</v>
      </c>
      <c r="AR24" s="20">
        <f t="shared" si="47"/>
        <v>269.04444376797261</v>
      </c>
      <c r="AS24" s="21">
        <f t="shared" si="2"/>
        <v>59.318949433265814</v>
      </c>
      <c r="AT24" s="21">
        <f t="shared" si="3"/>
        <v>6.67</v>
      </c>
      <c r="AU24" s="21">
        <f t="shared" si="27"/>
        <v>11.244298936048743</v>
      </c>
      <c r="AV24" s="20">
        <v>45.245952689038901</v>
      </c>
      <c r="AW24" s="20">
        <v>13.74</v>
      </c>
      <c r="AX24" s="20">
        <f t="shared" si="28"/>
        <v>30.367357041701975</v>
      </c>
      <c r="AY24" s="20">
        <v>1.81121780691531</v>
      </c>
      <c r="AZ24" s="20">
        <v>40.33</v>
      </c>
      <c r="BA24" s="20">
        <f t="shared" si="29"/>
        <v>2226.678638318278</v>
      </c>
      <c r="BB24" s="21">
        <f t="shared" si="4"/>
        <v>47.05717049595421</v>
      </c>
      <c r="BC24" s="21">
        <f t="shared" si="5"/>
        <v>54.07</v>
      </c>
      <c r="BD24" s="21">
        <f t="shared" si="30"/>
        <v>114.90278618568604</v>
      </c>
      <c r="BE24" s="21">
        <f t="shared" si="6"/>
        <v>812.48578343874112</v>
      </c>
      <c r="BF24" s="21">
        <f t="shared" si="7"/>
        <v>552.41999999999996</v>
      </c>
      <c r="BG24" s="21">
        <f t="shared" si="31"/>
        <v>67.991343511507822</v>
      </c>
      <c r="BH24" s="20">
        <v>27.308837088737199</v>
      </c>
      <c r="BI24" s="20">
        <v>64.25</v>
      </c>
      <c r="BJ24" s="20">
        <f t="shared" si="32"/>
        <v>235.27182717896912</v>
      </c>
      <c r="BK24" s="20">
        <v>22.996868720977499</v>
      </c>
      <c r="BL24" s="20">
        <v>163.93</v>
      </c>
      <c r="BM24" s="20">
        <f t="shared" si="33"/>
        <v>712.83617778130292</v>
      </c>
      <c r="BN24" s="20">
        <v>20.122261540144802</v>
      </c>
      <c r="BO24" s="20">
        <v>46.73</v>
      </c>
      <c r="BP24" s="20">
        <f t="shared" si="34"/>
        <v>232.230357938503</v>
      </c>
      <c r="BQ24" s="20">
        <v>24.434204999423098</v>
      </c>
      <c r="BR24" s="20">
        <v>81.180000000000007</v>
      </c>
      <c r="BS24" s="20">
        <f t="shared" si="35"/>
        <v>332.23917046581499</v>
      </c>
      <c r="BT24" s="20">
        <v>12.935825460005599</v>
      </c>
      <c r="BU24" s="20">
        <v>23.16</v>
      </c>
      <c r="BV24" s="20">
        <f t="shared" si="36"/>
        <v>179.0376661435719</v>
      </c>
      <c r="BW24" s="20">
        <v>12.935825460005599</v>
      </c>
      <c r="BX24" s="20">
        <v>4.51</v>
      </c>
      <c r="BY24" s="20">
        <f t="shared" si="37"/>
        <v>34.864415989097978</v>
      </c>
      <c r="BZ24" s="20">
        <v>7.1865636103019099</v>
      </c>
      <c r="CA24" s="20">
        <v>0.52</v>
      </c>
      <c r="CB24" s="20">
        <f t="shared" si="38"/>
        <v>7.2357252811981256</v>
      </c>
      <c r="CC24" s="20">
        <v>15.8101344330352</v>
      </c>
      <c r="CD24" s="20">
        <v>37.96</v>
      </c>
      <c r="CE24" s="20">
        <f t="shared" si="39"/>
        <v>240.09916019868092</v>
      </c>
      <c r="CF24" s="21">
        <f t="shared" si="8"/>
        <v>143.73052131263091</v>
      </c>
      <c r="CG24" s="21">
        <f t="shared" si="9"/>
        <v>422.24</v>
      </c>
      <c r="CH24" s="21">
        <f t="shared" si="40"/>
        <v>293.77198116576648</v>
      </c>
      <c r="CI24" s="20">
        <v>1.52330970357813</v>
      </c>
      <c r="CJ24" s="20">
        <v>0</v>
      </c>
      <c r="CK24" s="20">
        <f t="shared" si="41"/>
        <v>0</v>
      </c>
      <c r="CL24" s="20">
        <v>24.012193171897898</v>
      </c>
      <c r="CM24" s="20">
        <v>5.73</v>
      </c>
      <c r="CN24" s="20">
        <f t="shared" si="42"/>
        <v>23.862876493539002</v>
      </c>
      <c r="CO24" s="20">
        <v>63.291786638679703</v>
      </c>
      <c r="CP24" s="20">
        <v>51.8</v>
      </c>
      <c r="CQ24" s="20">
        <f t="shared" si="43"/>
        <v>81.843162835196864</v>
      </c>
      <c r="CR24" s="20">
        <v>10.7435749579</v>
      </c>
      <c r="CS24" s="20">
        <v>0</v>
      </c>
      <c r="CT24" s="20">
        <f t="shared" si="44"/>
        <v>0</v>
      </c>
      <c r="CU24" s="20">
        <v>122.016892203715</v>
      </c>
      <c r="CV24" s="20">
        <v>15.37</v>
      </c>
      <c r="CW24" s="20">
        <f t="shared" si="45"/>
        <v>12.59661651957075</v>
      </c>
      <c r="CX24" s="20">
        <v>9.23326174488402</v>
      </c>
      <c r="CY24" s="20">
        <v>0.01</v>
      </c>
      <c r="CZ24" s="20">
        <f t="shared" si="46"/>
        <v>0.10830408880741213</v>
      </c>
      <c r="DA24" s="21">
        <f t="shared" si="10"/>
        <v>1187.0373231720268</v>
      </c>
      <c r="DB24" s="21">
        <f t="shared" si="11"/>
        <v>1047.57</v>
      </c>
      <c r="DC24" s="21">
        <f t="shared" si="13"/>
        <v>88.250805560238049</v>
      </c>
    </row>
    <row r="25" spans="1:107" ht="18.95" customHeight="1">
      <c r="A25" s="31">
        <v>21</v>
      </c>
      <c r="B25" s="32" t="s">
        <v>62</v>
      </c>
      <c r="C25" s="20">
        <v>235.07694880431799</v>
      </c>
      <c r="D25" s="20">
        <v>94.35</v>
      </c>
      <c r="E25" s="20">
        <f t="shared" si="14"/>
        <v>40.135794036759648</v>
      </c>
      <c r="F25" s="20">
        <v>16.286553452750301</v>
      </c>
      <c r="G25" s="20">
        <v>0</v>
      </c>
      <c r="H25" s="20">
        <f t="shared" si="15"/>
        <v>0</v>
      </c>
      <c r="I25" s="20">
        <v>32.5880170569867</v>
      </c>
      <c r="J25" s="20">
        <v>1.89</v>
      </c>
      <c r="K25" s="20">
        <f t="shared" si="16"/>
        <v>5.7996778284943051</v>
      </c>
      <c r="L25" s="20">
        <v>16.7027250797147</v>
      </c>
      <c r="M25" s="20">
        <v>0.12</v>
      </c>
      <c r="N25" s="20">
        <f t="shared" si="17"/>
        <v>0.71844563942286788</v>
      </c>
      <c r="O25" s="20">
        <v>5.4299042865040201</v>
      </c>
      <c r="P25" s="20">
        <v>0</v>
      </c>
      <c r="Q25" s="20">
        <f t="shared" si="12"/>
        <v>0</v>
      </c>
      <c r="R25" s="20">
        <v>10.2415320872127</v>
      </c>
      <c r="S25" s="20">
        <v>2.36</v>
      </c>
      <c r="T25" s="20">
        <f t="shared" si="18"/>
        <v>23.043427290987371</v>
      </c>
      <c r="U25" s="20">
        <v>5.0381164463927401</v>
      </c>
      <c r="V25" s="20">
        <v>0.21</v>
      </c>
      <c r="W25" s="20">
        <f t="shared" si="19"/>
        <v>4.1682244194724536</v>
      </c>
      <c r="X25" s="20">
        <v>3.4768258542867998</v>
      </c>
      <c r="Y25" s="20">
        <v>0.21</v>
      </c>
      <c r="Z25" s="20">
        <f t="shared" si="20"/>
        <v>6.0399919006894649</v>
      </c>
      <c r="AA25" s="20">
        <v>18.072319319688699</v>
      </c>
      <c r="AB25" s="20">
        <v>1.92</v>
      </c>
      <c r="AC25" s="20">
        <f t="shared" si="21"/>
        <v>10.623982268331636</v>
      </c>
      <c r="AD25" s="20">
        <v>0.35125115709891502</v>
      </c>
      <c r="AE25" s="20">
        <v>10.96</v>
      </c>
      <c r="AF25" s="20">
        <f t="shared" si="22"/>
        <v>3120.2744186017244</v>
      </c>
      <c r="AG25" s="21">
        <f t="shared" si="0"/>
        <v>343.26419354495357</v>
      </c>
      <c r="AH25" s="21">
        <f t="shared" si="1"/>
        <v>112.02</v>
      </c>
      <c r="AI25" s="21">
        <f t="shared" si="23"/>
        <v>32.633756187369414</v>
      </c>
      <c r="AJ25" s="20">
        <v>9.1541368443349498</v>
      </c>
      <c r="AK25" s="20">
        <v>0.19</v>
      </c>
      <c r="AL25" s="20">
        <f t="shared" si="24"/>
        <v>2.0755643402641697</v>
      </c>
      <c r="AM25" s="20">
        <v>4.6657456023691104</v>
      </c>
      <c r="AN25" s="20">
        <v>0</v>
      </c>
      <c r="AO25" s="20">
        <f t="shared" si="25"/>
        <v>0</v>
      </c>
      <c r="AP25" s="20">
        <v>0.44201339955771701</v>
      </c>
      <c r="AQ25" s="20">
        <v>1.51</v>
      </c>
      <c r="AR25" s="20">
        <f t="shared" si="47"/>
        <v>341.61860285478247</v>
      </c>
      <c r="AS25" s="21">
        <f t="shared" si="2"/>
        <v>14.261895846261776</v>
      </c>
      <c r="AT25" s="21">
        <f t="shared" si="3"/>
        <v>1.7</v>
      </c>
      <c r="AU25" s="21">
        <f t="shared" si="27"/>
        <v>11.919873895626516</v>
      </c>
      <c r="AV25" s="20">
        <v>5.3179470852819799</v>
      </c>
      <c r="AW25" s="20">
        <v>0.21</v>
      </c>
      <c r="AX25" s="20">
        <f t="shared" si="28"/>
        <v>3.948892244174425</v>
      </c>
      <c r="AY25" s="20">
        <v>0.64886038018589498</v>
      </c>
      <c r="AZ25" s="20">
        <v>6.08</v>
      </c>
      <c r="BA25" s="20">
        <f t="shared" si="29"/>
        <v>937.02746933910691</v>
      </c>
      <c r="BB25" s="21">
        <f t="shared" si="4"/>
        <v>5.9668074654678751</v>
      </c>
      <c r="BC25" s="21">
        <f t="shared" si="5"/>
        <v>6.29</v>
      </c>
      <c r="BD25" s="21">
        <f t="shared" si="30"/>
        <v>105.41650684059374</v>
      </c>
      <c r="BE25" s="21">
        <f t="shared" si="6"/>
        <v>363.49289685668322</v>
      </c>
      <c r="BF25" s="21">
        <f t="shared" si="7"/>
        <v>120.00999999999999</v>
      </c>
      <c r="BG25" s="21">
        <f t="shared" si="31"/>
        <v>33.015775834353413</v>
      </c>
      <c r="BH25" s="20">
        <v>8.1572522998341501</v>
      </c>
      <c r="BI25" s="20">
        <v>7.7</v>
      </c>
      <c r="BJ25" s="20">
        <f t="shared" si="32"/>
        <v>94.394530375829532</v>
      </c>
      <c r="BK25" s="20">
        <v>6.68261874837685</v>
      </c>
      <c r="BL25" s="20">
        <v>26.48</v>
      </c>
      <c r="BM25" s="20">
        <f t="shared" si="33"/>
        <v>396.25184373164728</v>
      </c>
      <c r="BN25" s="20">
        <v>5.9216255168366096</v>
      </c>
      <c r="BO25" s="20">
        <v>4.75</v>
      </c>
      <c r="BP25" s="20">
        <f t="shared" si="34"/>
        <v>80.214461155887079</v>
      </c>
      <c r="BQ25" s="20">
        <v>5.3429469554779301</v>
      </c>
      <c r="BR25" s="20">
        <v>7.79</v>
      </c>
      <c r="BS25" s="20">
        <f t="shared" si="35"/>
        <v>145.79968816671845</v>
      </c>
      <c r="BT25" s="20">
        <v>4.5128984234827003</v>
      </c>
      <c r="BU25" s="20">
        <v>0.2</v>
      </c>
      <c r="BV25" s="20">
        <f t="shared" si="36"/>
        <v>4.4317416709249953</v>
      </c>
      <c r="BW25" s="20">
        <v>4.7497041066570302</v>
      </c>
      <c r="BX25" s="20">
        <v>1.1499999999999999</v>
      </c>
      <c r="BY25" s="20">
        <f t="shared" si="37"/>
        <v>24.212034564178374</v>
      </c>
      <c r="BZ25" s="20">
        <v>6.4016795901245098</v>
      </c>
      <c r="CA25" s="20">
        <v>0.16</v>
      </c>
      <c r="CB25" s="20">
        <f t="shared" si="38"/>
        <v>2.4993440822440172</v>
      </c>
      <c r="CC25" s="20">
        <v>7.2214898130195104</v>
      </c>
      <c r="CD25" s="20">
        <v>0.66</v>
      </c>
      <c r="CE25" s="20">
        <f t="shared" si="39"/>
        <v>9.1393883684512911</v>
      </c>
      <c r="CF25" s="21">
        <f t="shared" si="8"/>
        <v>48.990215453809292</v>
      </c>
      <c r="CG25" s="21">
        <f t="shared" si="9"/>
        <v>48.89</v>
      </c>
      <c r="CH25" s="21">
        <f t="shared" si="40"/>
        <v>99.795437817774484</v>
      </c>
      <c r="CI25" s="20">
        <v>0.32408803825850202</v>
      </c>
      <c r="CJ25" s="20">
        <v>0</v>
      </c>
      <c r="CK25" s="20">
        <f t="shared" si="41"/>
        <v>0</v>
      </c>
      <c r="CL25" s="20">
        <v>1.03653139607998</v>
      </c>
      <c r="CM25" s="20">
        <v>0.28000000000000003</v>
      </c>
      <c r="CN25" s="20">
        <f t="shared" si="42"/>
        <v>27.013171145507194</v>
      </c>
      <c r="CO25" s="20">
        <v>8.1704919868004193</v>
      </c>
      <c r="CP25" s="20">
        <v>6.82</v>
      </c>
      <c r="CQ25" s="20">
        <f t="shared" si="43"/>
        <v>83.47110566925268</v>
      </c>
      <c r="CR25" s="20">
        <v>1.9625324754797401E-2</v>
      </c>
      <c r="CS25" s="20">
        <v>0</v>
      </c>
      <c r="CT25" s="20">
        <f t="shared" si="44"/>
        <v>0</v>
      </c>
      <c r="CU25" s="20">
        <v>8.5530611284820797</v>
      </c>
      <c r="CV25" s="20">
        <v>3.45</v>
      </c>
      <c r="CW25" s="20">
        <f t="shared" si="45"/>
        <v>40.336435671099608</v>
      </c>
      <c r="CX25" s="20">
        <v>1.6881708893728</v>
      </c>
      <c r="CY25" s="20">
        <v>0</v>
      </c>
      <c r="CZ25" s="20">
        <f t="shared" si="46"/>
        <v>0</v>
      </c>
      <c r="DA25" s="21">
        <f t="shared" si="10"/>
        <v>432.27508107424109</v>
      </c>
      <c r="DB25" s="21">
        <f t="shared" si="11"/>
        <v>179.45</v>
      </c>
      <c r="DC25" s="21">
        <f t="shared" si="13"/>
        <v>41.512918013698865</v>
      </c>
    </row>
    <row r="26" spans="1:107" ht="18.95" customHeight="1">
      <c r="A26" s="31">
        <v>22</v>
      </c>
      <c r="B26" s="32" t="s">
        <v>63</v>
      </c>
      <c r="C26" s="20">
        <v>911.70913371243898</v>
      </c>
      <c r="D26" s="20">
        <v>562.79</v>
      </c>
      <c r="E26" s="20">
        <f t="shared" si="14"/>
        <v>61.729117235926346</v>
      </c>
      <c r="F26" s="20">
        <v>41.957335449220999</v>
      </c>
      <c r="G26" s="20">
        <v>0.06</v>
      </c>
      <c r="H26" s="20">
        <f t="shared" si="15"/>
        <v>0.14300240794035932</v>
      </c>
      <c r="I26" s="20">
        <v>94.280277980691196</v>
      </c>
      <c r="J26" s="20">
        <v>22.61</v>
      </c>
      <c r="K26" s="20">
        <f t="shared" si="16"/>
        <v>23.981685761077813</v>
      </c>
      <c r="L26" s="20">
        <v>56.951174251311599</v>
      </c>
      <c r="M26" s="20">
        <v>0.41</v>
      </c>
      <c r="N26" s="20">
        <f t="shared" si="17"/>
        <v>0.71991491903357474</v>
      </c>
      <c r="O26" s="20">
        <v>28.709100979325498</v>
      </c>
      <c r="P26" s="20">
        <v>0.09</v>
      </c>
      <c r="Q26" s="20">
        <f t="shared" si="12"/>
        <v>0.31348944038621196</v>
      </c>
      <c r="R26" s="20">
        <v>53.362093821601597</v>
      </c>
      <c r="S26" s="20">
        <v>8.7799999999999994</v>
      </c>
      <c r="T26" s="20">
        <f t="shared" si="18"/>
        <v>16.453627230882294</v>
      </c>
      <c r="U26" s="20">
        <v>22.401335844082201</v>
      </c>
      <c r="V26" s="20">
        <v>13.5</v>
      </c>
      <c r="W26" s="20">
        <f t="shared" si="19"/>
        <v>60.264263229490922</v>
      </c>
      <c r="X26" s="20">
        <v>37.265029174341898</v>
      </c>
      <c r="Y26" s="20">
        <v>1.46</v>
      </c>
      <c r="Z26" s="20">
        <f t="shared" si="20"/>
        <v>3.9178823480037801</v>
      </c>
      <c r="AA26" s="20">
        <v>23.2747868137583</v>
      </c>
      <c r="AB26" s="20">
        <v>15.26</v>
      </c>
      <c r="AC26" s="20">
        <f t="shared" si="21"/>
        <v>65.564510309411034</v>
      </c>
      <c r="AD26" s="20">
        <v>18.232324080942</v>
      </c>
      <c r="AE26" s="20">
        <v>33.79</v>
      </c>
      <c r="AF26" s="20">
        <f t="shared" si="22"/>
        <v>185.33018527967164</v>
      </c>
      <c r="AG26" s="21">
        <f t="shared" si="0"/>
        <v>1288.1425921077143</v>
      </c>
      <c r="AH26" s="21">
        <f t="shared" si="1"/>
        <v>658.75</v>
      </c>
      <c r="AI26" s="21">
        <f t="shared" si="23"/>
        <v>51.139524772806787</v>
      </c>
      <c r="AJ26" s="20">
        <v>27.614169238533599</v>
      </c>
      <c r="AK26" s="20">
        <v>0.02</v>
      </c>
      <c r="AL26" s="20">
        <f t="shared" si="24"/>
        <v>7.2426585885087685E-2</v>
      </c>
      <c r="AM26" s="20">
        <v>11.2465989647251</v>
      </c>
      <c r="AN26" s="20">
        <v>0.51</v>
      </c>
      <c r="AO26" s="20">
        <f t="shared" si="25"/>
        <v>4.5347042390291712</v>
      </c>
      <c r="AP26" s="20">
        <v>11.0188135946741</v>
      </c>
      <c r="AQ26" s="20">
        <v>1.82</v>
      </c>
      <c r="AR26" s="20">
        <f t="shared" si="47"/>
        <v>16.517204727736658</v>
      </c>
      <c r="AS26" s="21">
        <f t="shared" si="2"/>
        <v>49.879581797932801</v>
      </c>
      <c r="AT26" s="21">
        <f t="shared" si="3"/>
        <v>2.35</v>
      </c>
      <c r="AU26" s="21">
        <f t="shared" si="27"/>
        <v>4.7113466378288535</v>
      </c>
      <c r="AV26" s="20">
        <v>86.124222116053701</v>
      </c>
      <c r="AW26" s="20">
        <v>3.24</v>
      </c>
      <c r="AX26" s="20">
        <f t="shared" si="28"/>
        <v>3.7620078537650543</v>
      </c>
      <c r="AY26" s="20">
        <v>5.5834537937826596</v>
      </c>
      <c r="AZ26" s="20">
        <v>66.650000000000006</v>
      </c>
      <c r="BA26" s="20">
        <f t="shared" si="29"/>
        <v>1193.7055890785152</v>
      </c>
      <c r="BB26" s="21">
        <f t="shared" si="4"/>
        <v>91.707675909836354</v>
      </c>
      <c r="BC26" s="21">
        <f t="shared" si="5"/>
        <v>69.89</v>
      </c>
      <c r="BD26" s="21">
        <f t="shared" si="30"/>
        <v>76.209542229282206</v>
      </c>
      <c r="BE26" s="21">
        <f t="shared" si="6"/>
        <v>1429.7298498154835</v>
      </c>
      <c r="BF26" s="21">
        <f t="shared" si="7"/>
        <v>730.99</v>
      </c>
      <c r="BG26" s="21">
        <f t="shared" si="31"/>
        <v>51.127840696222393</v>
      </c>
      <c r="BH26" s="20">
        <v>80.777329418856297</v>
      </c>
      <c r="BI26" s="20">
        <v>26.28</v>
      </c>
      <c r="BJ26" s="20">
        <f t="shared" si="32"/>
        <v>32.533880717608021</v>
      </c>
      <c r="BK26" s="20">
        <v>67.963611825801294</v>
      </c>
      <c r="BL26" s="20">
        <v>202.58</v>
      </c>
      <c r="BM26" s="20">
        <f t="shared" si="33"/>
        <v>298.07126866540921</v>
      </c>
      <c r="BN26" s="20">
        <v>59.468342003700002</v>
      </c>
      <c r="BO26" s="20">
        <v>27.5</v>
      </c>
      <c r="BP26" s="20">
        <f t="shared" si="34"/>
        <v>46.243091825712924</v>
      </c>
      <c r="BQ26" s="20">
        <v>72.223665410043907</v>
      </c>
      <c r="BR26" s="20">
        <v>110.41</v>
      </c>
      <c r="BS26" s="20">
        <f t="shared" si="35"/>
        <v>152.87232982867366</v>
      </c>
      <c r="BT26" s="20">
        <v>38.243775143539899</v>
      </c>
      <c r="BU26" s="20">
        <v>1.1100000000000001</v>
      </c>
      <c r="BV26" s="20">
        <f t="shared" si="36"/>
        <v>2.9024331301861559</v>
      </c>
      <c r="BW26" s="20">
        <v>38.243775143539899</v>
      </c>
      <c r="BX26" s="20">
        <v>1.8</v>
      </c>
      <c r="BY26" s="20">
        <f t="shared" si="37"/>
        <v>4.7066483192207933</v>
      </c>
      <c r="BZ26" s="20">
        <v>21.2451765731169</v>
      </c>
      <c r="CA26" s="20">
        <v>2.3199999999999998</v>
      </c>
      <c r="CB26" s="20">
        <f t="shared" si="38"/>
        <v>10.920125761325364</v>
      </c>
      <c r="CC26" s="20">
        <v>46.738912852096597</v>
      </c>
      <c r="CD26" s="20">
        <v>96.27</v>
      </c>
      <c r="CE26" s="20">
        <f t="shared" si="39"/>
        <v>205.97398211773245</v>
      </c>
      <c r="CF26" s="21">
        <f t="shared" si="8"/>
        <v>424.9045883706948</v>
      </c>
      <c r="CG26" s="21">
        <f t="shared" si="9"/>
        <v>468.27</v>
      </c>
      <c r="CH26" s="21">
        <f t="shared" si="40"/>
        <v>110.20591747328281</v>
      </c>
      <c r="CI26" s="20">
        <v>9.9933386286804602</v>
      </c>
      <c r="CJ26" s="20">
        <v>0</v>
      </c>
      <c r="CK26" s="20">
        <f t="shared" si="41"/>
        <v>0</v>
      </c>
      <c r="CL26" s="20">
        <v>36.539847980402101</v>
      </c>
      <c r="CM26" s="20">
        <v>8.27</v>
      </c>
      <c r="CN26" s="20">
        <f t="shared" si="42"/>
        <v>22.632825414149391</v>
      </c>
      <c r="CO26" s="20">
        <v>68.433185267965897</v>
      </c>
      <c r="CP26" s="20">
        <v>46.83</v>
      </c>
      <c r="CQ26" s="20">
        <f t="shared" si="43"/>
        <v>68.431711627372522</v>
      </c>
      <c r="CR26" s="20">
        <v>2.0702102963350901</v>
      </c>
      <c r="CS26" s="20">
        <v>0.04</v>
      </c>
      <c r="CT26" s="20">
        <f t="shared" si="44"/>
        <v>1.9321708558213782</v>
      </c>
      <c r="CU26" s="20">
        <v>133.82674128938299</v>
      </c>
      <c r="CV26" s="20">
        <v>81.62</v>
      </c>
      <c r="CW26" s="20">
        <f t="shared" si="45"/>
        <v>60.989305435979588</v>
      </c>
      <c r="CX26" s="20">
        <v>9.4275930202040108</v>
      </c>
      <c r="CY26" s="20">
        <v>0</v>
      </c>
      <c r="CZ26" s="20">
        <f t="shared" si="46"/>
        <v>0</v>
      </c>
      <c r="DA26" s="21">
        <f t="shared" si="10"/>
        <v>2114.9253546691489</v>
      </c>
      <c r="DB26" s="21">
        <f t="shared" si="11"/>
        <v>1336.02</v>
      </c>
      <c r="DC26" s="21">
        <f t="shared" si="13"/>
        <v>63.171023840177185</v>
      </c>
    </row>
    <row r="27" spans="1:107" ht="18.95" customHeight="1">
      <c r="A27" s="31">
        <v>23</v>
      </c>
      <c r="B27" s="32" t="s">
        <v>64</v>
      </c>
      <c r="C27" s="20">
        <v>531.47264068506195</v>
      </c>
      <c r="D27" s="20">
        <v>275.45999999999998</v>
      </c>
      <c r="E27" s="20">
        <f t="shared" si="14"/>
        <v>51.829572947524696</v>
      </c>
      <c r="F27" s="20">
        <v>14.5279128822059</v>
      </c>
      <c r="G27" s="20">
        <v>0</v>
      </c>
      <c r="H27" s="20">
        <f t="shared" si="15"/>
        <v>0</v>
      </c>
      <c r="I27" s="20">
        <v>33.093137009646199</v>
      </c>
      <c r="J27" s="20">
        <v>5.46</v>
      </c>
      <c r="K27" s="20">
        <f t="shared" si="16"/>
        <v>16.498889175748086</v>
      </c>
      <c r="L27" s="20">
        <v>21.617018463802101</v>
      </c>
      <c r="M27" s="20">
        <v>1.0900000000000001</v>
      </c>
      <c r="N27" s="20">
        <f t="shared" si="17"/>
        <v>5.0423234907497321</v>
      </c>
      <c r="O27" s="20">
        <v>9.9385150607419508</v>
      </c>
      <c r="P27" s="20">
        <v>0</v>
      </c>
      <c r="Q27" s="20">
        <f t="shared" si="12"/>
        <v>0</v>
      </c>
      <c r="R27" s="20">
        <v>36.592420981860201</v>
      </c>
      <c r="S27" s="20">
        <v>5.43</v>
      </c>
      <c r="T27" s="20">
        <f t="shared" si="18"/>
        <v>14.83913841801227</v>
      </c>
      <c r="U27" s="20">
        <v>3.7633440558755602</v>
      </c>
      <c r="V27" s="20">
        <v>0.83</v>
      </c>
      <c r="W27" s="20">
        <f t="shared" si="19"/>
        <v>22.054853015741514</v>
      </c>
      <c r="X27" s="20">
        <v>0.72437599827348298</v>
      </c>
      <c r="Y27" s="20">
        <v>0.43</v>
      </c>
      <c r="Z27" s="20">
        <f t="shared" si="20"/>
        <v>59.361436743470975</v>
      </c>
      <c r="AA27" s="20">
        <v>9.1750021152548999</v>
      </c>
      <c r="AB27" s="20">
        <v>5.92</v>
      </c>
      <c r="AC27" s="20">
        <f t="shared" si="21"/>
        <v>64.523145887422288</v>
      </c>
      <c r="AD27" s="20">
        <v>0.35989873487364898</v>
      </c>
      <c r="AE27" s="20">
        <v>26.47</v>
      </c>
      <c r="AF27" s="20">
        <f t="shared" si="22"/>
        <v>7354.8466374278651</v>
      </c>
      <c r="AG27" s="21">
        <f t="shared" si="0"/>
        <v>661.26426598759588</v>
      </c>
      <c r="AH27" s="21">
        <f t="shared" si="1"/>
        <v>321.08999999999997</v>
      </c>
      <c r="AI27" s="21">
        <f t="shared" si="23"/>
        <v>48.55698644481464</v>
      </c>
      <c r="AJ27" s="20">
        <v>16.151006825074798</v>
      </c>
      <c r="AK27" s="20">
        <v>0</v>
      </c>
      <c r="AL27" s="20">
        <f t="shared" si="24"/>
        <v>0</v>
      </c>
      <c r="AM27" s="20">
        <v>4.8326123056783299</v>
      </c>
      <c r="AN27" s="20">
        <v>0.03</v>
      </c>
      <c r="AO27" s="20">
        <f t="shared" si="25"/>
        <v>0.62078226231286826</v>
      </c>
      <c r="AP27" s="20">
        <v>0</v>
      </c>
      <c r="AQ27" s="20">
        <v>3.68</v>
      </c>
      <c r="AR27" s="20" t="e">
        <f t="shared" si="47"/>
        <v>#DIV/0!</v>
      </c>
      <c r="AS27" s="21">
        <f t="shared" si="2"/>
        <v>20.983619130753127</v>
      </c>
      <c r="AT27" s="21">
        <f t="shared" si="3"/>
        <v>3.71</v>
      </c>
      <c r="AU27" s="21">
        <f t="shared" si="27"/>
        <v>17.680458155870291</v>
      </c>
      <c r="AV27" s="20">
        <v>27.239721062114899</v>
      </c>
      <c r="AW27" s="20">
        <v>2.56</v>
      </c>
      <c r="AX27" s="20">
        <f t="shared" si="28"/>
        <v>9.3980404357387393</v>
      </c>
      <c r="AY27" s="20">
        <v>0.95470422938791699</v>
      </c>
      <c r="AZ27" s="20">
        <v>22.35</v>
      </c>
      <c r="BA27" s="20">
        <f t="shared" si="29"/>
        <v>2341.0391733918582</v>
      </c>
      <c r="BB27" s="21">
        <f t="shared" si="4"/>
        <v>28.194425291502817</v>
      </c>
      <c r="BC27" s="21">
        <f t="shared" si="5"/>
        <v>24.91</v>
      </c>
      <c r="BD27" s="21">
        <f t="shared" si="30"/>
        <v>88.350798934381288</v>
      </c>
      <c r="BE27" s="21">
        <f t="shared" si="6"/>
        <v>710.44231040985187</v>
      </c>
      <c r="BF27" s="21">
        <f t="shared" si="7"/>
        <v>349.71</v>
      </c>
      <c r="BG27" s="21">
        <f t="shared" si="31"/>
        <v>49.224264219040307</v>
      </c>
      <c r="BH27" s="20">
        <v>9.32518382600405</v>
      </c>
      <c r="BI27" s="20">
        <v>10.15</v>
      </c>
      <c r="BJ27" s="20">
        <f t="shared" si="32"/>
        <v>108.84503929773355</v>
      </c>
      <c r="BK27" s="20">
        <v>108.806433645735</v>
      </c>
      <c r="BL27" s="20">
        <v>72.39</v>
      </c>
      <c r="BM27" s="20">
        <f t="shared" si="33"/>
        <v>66.530992308502661</v>
      </c>
      <c r="BN27" s="20">
        <v>8.1936528806130493</v>
      </c>
      <c r="BO27" s="20">
        <v>17.02</v>
      </c>
      <c r="BP27" s="20">
        <f t="shared" si="34"/>
        <v>207.72176034294688</v>
      </c>
      <c r="BQ27" s="20">
        <v>66.878095549348799</v>
      </c>
      <c r="BR27" s="20">
        <v>64.97</v>
      </c>
      <c r="BS27" s="20">
        <f t="shared" si="35"/>
        <v>97.146905076056129</v>
      </c>
      <c r="BT27" s="20">
        <v>2.99097845361822</v>
      </c>
      <c r="BU27" s="20">
        <v>0.1</v>
      </c>
      <c r="BV27" s="20">
        <f t="shared" si="36"/>
        <v>3.3433875084933793</v>
      </c>
      <c r="BW27" s="20">
        <v>21.1995782611077</v>
      </c>
      <c r="BX27" s="20">
        <v>0</v>
      </c>
      <c r="BY27" s="20">
        <f t="shared" si="37"/>
        <v>0</v>
      </c>
      <c r="BZ27" s="20">
        <v>16.051576817677699</v>
      </c>
      <c r="CA27" s="20">
        <v>0.4</v>
      </c>
      <c r="CB27" s="20">
        <f t="shared" si="38"/>
        <v>2.4919670169691837</v>
      </c>
      <c r="CC27" s="20">
        <v>0</v>
      </c>
      <c r="CD27" s="20">
        <v>52.64</v>
      </c>
      <c r="CE27" s="20" t="e">
        <f t="shared" si="39"/>
        <v>#DIV/0!</v>
      </c>
      <c r="CF27" s="21">
        <f t="shared" si="8"/>
        <v>233.44549943410453</v>
      </c>
      <c r="CG27" s="21">
        <f t="shared" si="9"/>
        <v>217.67</v>
      </c>
      <c r="CH27" s="21">
        <f t="shared" si="40"/>
        <v>93.242320167942424</v>
      </c>
      <c r="CI27" s="20">
        <v>0</v>
      </c>
      <c r="CJ27" s="20">
        <v>0</v>
      </c>
      <c r="CK27" s="20" t="e">
        <f t="shared" si="41"/>
        <v>#DIV/0!</v>
      </c>
      <c r="CL27" s="20">
        <v>0.84558413551466105</v>
      </c>
      <c r="CM27" s="20">
        <v>0.93</v>
      </c>
      <c r="CN27" s="20">
        <f t="shared" si="42"/>
        <v>109.9831419417489</v>
      </c>
      <c r="CO27" s="20">
        <v>1.7244209634012999</v>
      </c>
      <c r="CP27" s="20">
        <v>11.56</v>
      </c>
      <c r="CQ27" s="20">
        <f t="shared" si="43"/>
        <v>670.36995289124229</v>
      </c>
      <c r="CR27" s="20">
        <v>0</v>
      </c>
      <c r="CS27" s="20">
        <v>0</v>
      </c>
      <c r="CT27" s="20" t="e">
        <f t="shared" si="44"/>
        <v>#DIV/0!</v>
      </c>
      <c r="CU27" s="20">
        <v>133.25039767956</v>
      </c>
      <c r="CV27" s="20">
        <v>4.22</v>
      </c>
      <c r="CW27" s="20">
        <f t="shared" si="45"/>
        <v>3.1669699103999962</v>
      </c>
      <c r="CX27" s="20">
        <v>0</v>
      </c>
      <c r="CY27" s="20">
        <v>0</v>
      </c>
      <c r="CZ27" s="20" t="e">
        <f t="shared" si="46"/>
        <v>#DIV/0!</v>
      </c>
      <c r="DA27" s="21">
        <f t="shared" si="10"/>
        <v>1079.7082126224323</v>
      </c>
      <c r="DB27" s="21">
        <f t="shared" si="11"/>
        <v>584.08999999999992</v>
      </c>
      <c r="DC27" s="21">
        <f t="shared" si="13"/>
        <v>54.09702298932617</v>
      </c>
    </row>
    <row r="28" spans="1:107" ht="18.95" customHeight="1">
      <c r="A28" s="31">
        <v>24</v>
      </c>
      <c r="B28" s="32" t="s">
        <v>65</v>
      </c>
      <c r="C28" s="20">
        <v>629.18432337550496</v>
      </c>
      <c r="D28" s="20">
        <v>531.52</v>
      </c>
      <c r="E28" s="20">
        <f t="shared" si="14"/>
        <v>84.47762924995547</v>
      </c>
      <c r="F28" s="20">
        <v>14.427124415573701</v>
      </c>
      <c r="G28" s="20">
        <v>3.68</v>
      </c>
      <c r="H28" s="20">
        <f t="shared" si="15"/>
        <v>25.507508592824895</v>
      </c>
      <c r="I28" s="20">
        <v>135.37117304696801</v>
      </c>
      <c r="J28" s="20">
        <v>12.15</v>
      </c>
      <c r="K28" s="20">
        <f t="shared" si="16"/>
        <v>8.9753229779463233</v>
      </c>
      <c r="L28" s="20">
        <v>7.7500994042410003</v>
      </c>
      <c r="M28" s="20">
        <v>2.56</v>
      </c>
      <c r="N28" s="20">
        <f t="shared" si="17"/>
        <v>33.031834386525674</v>
      </c>
      <c r="O28" s="20">
        <v>7.5860812910172104</v>
      </c>
      <c r="P28" s="20">
        <v>0</v>
      </c>
      <c r="Q28" s="20">
        <f t="shared" si="12"/>
        <v>0</v>
      </c>
      <c r="R28" s="20">
        <v>18.220735409326199</v>
      </c>
      <c r="S28" s="20">
        <v>6.02</v>
      </c>
      <c r="T28" s="20">
        <f t="shared" si="18"/>
        <v>33.039281152827073</v>
      </c>
      <c r="U28" s="20">
        <v>17.485649529712099</v>
      </c>
      <c r="V28" s="20">
        <v>6.02</v>
      </c>
      <c r="W28" s="20">
        <f t="shared" si="19"/>
        <v>34.428232075512263</v>
      </c>
      <c r="X28" s="20">
        <v>16.065419118942799</v>
      </c>
      <c r="Y28" s="20">
        <v>1.03</v>
      </c>
      <c r="Z28" s="20">
        <f t="shared" si="20"/>
        <v>6.4112862065672651</v>
      </c>
      <c r="AA28" s="20">
        <v>9.9366051411155691</v>
      </c>
      <c r="AB28" s="20">
        <v>4.76</v>
      </c>
      <c r="AC28" s="20">
        <f t="shared" si="21"/>
        <v>47.903684733371634</v>
      </c>
      <c r="AD28" s="20">
        <v>5.1376386444334798</v>
      </c>
      <c r="AE28" s="20">
        <v>55.43</v>
      </c>
      <c r="AF28" s="20">
        <f t="shared" si="22"/>
        <v>1078.9003243748411</v>
      </c>
      <c r="AG28" s="21">
        <f t="shared" si="0"/>
        <v>861.16484937683504</v>
      </c>
      <c r="AH28" s="21">
        <f t="shared" si="1"/>
        <v>623.16999999999996</v>
      </c>
      <c r="AI28" s="21">
        <f t="shared" si="23"/>
        <v>72.363613128304607</v>
      </c>
      <c r="AJ28" s="20">
        <v>14.8822650529964</v>
      </c>
      <c r="AK28" s="20">
        <v>0.6</v>
      </c>
      <c r="AL28" s="20">
        <f t="shared" si="24"/>
        <v>4.0316443623559559</v>
      </c>
      <c r="AM28" s="20">
        <v>7.5752274658012198</v>
      </c>
      <c r="AN28" s="20">
        <v>0.14000000000000001</v>
      </c>
      <c r="AO28" s="20">
        <f t="shared" si="25"/>
        <v>1.8481293219515547</v>
      </c>
      <c r="AP28" s="20">
        <v>16.7473343083551</v>
      </c>
      <c r="AQ28" s="20">
        <v>1.45</v>
      </c>
      <c r="AR28" s="20">
        <f t="shared" si="47"/>
        <v>8.6580943169959159</v>
      </c>
      <c r="AS28" s="21">
        <f t="shared" si="2"/>
        <v>39.204826827152722</v>
      </c>
      <c r="AT28" s="21">
        <f t="shared" si="3"/>
        <v>2.19</v>
      </c>
      <c r="AU28" s="21">
        <f t="shared" si="27"/>
        <v>5.5860468652376145</v>
      </c>
      <c r="AV28" s="20">
        <v>9.5563312151210908</v>
      </c>
      <c r="AW28" s="20">
        <v>7.27</v>
      </c>
      <c r="AX28" s="20">
        <f t="shared" si="28"/>
        <v>76.075220043614607</v>
      </c>
      <c r="AY28" s="20">
        <v>16.1561261081875</v>
      </c>
      <c r="AZ28" s="20">
        <v>41.68</v>
      </c>
      <c r="BA28" s="20">
        <f t="shared" si="29"/>
        <v>257.98263594190234</v>
      </c>
      <c r="BB28" s="21">
        <f t="shared" si="4"/>
        <v>25.712457323308591</v>
      </c>
      <c r="BC28" s="21">
        <f t="shared" si="5"/>
        <v>48.95</v>
      </c>
      <c r="BD28" s="21">
        <f t="shared" si="30"/>
        <v>190.37464752785939</v>
      </c>
      <c r="BE28" s="21">
        <f t="shared" si="6"/>
        <v>926.08213352729638</v>
      </c>
      <c r="BF28" s="21">
        <f t="shared" si="7"/>
        <v>674.31</v>
      </c>
      <c r="BG28" s="21">
        <f t="shared" si="31"/>
        <v>72.813196107311001</v>
      </c>
      <c r="BH28" s="20">
        <v>34.644664042876201</v>
      </c>
      <c r="BI28" s="20">
        <v>19.899999999999999</v>
      </c>
      <c r="BJ28" s="20">
        <f t="shared" si="32"/>
        <v>57.440303001269633</v>
      </c>
      <c r="BK28" s="20">
        <v>17.1786305936097</v>
      </c>
      <c r="BL28" s="20">
        <v>80.290000000000006</v>
      </c>
      <c r="BM28" s="20">
        <f t="shared" si="33"/>
        <v>467.38300566208801</v>
      </c>
      <c r="BN28" s="20">
        <v>30.120987609322398</v>
      </c>
      <c r="BO28" s="20">
        <v>20.68</v>
      </c>
      <c r="BP28" s="20">
        <f t="shared" si="34"/>
        <v>68.656447352342369</v>
      </c>
      <c r="BQ28" s="20">
        <v>15.981836701631901</v>
      </c>
      <c r="BR28" s="20">
        <v>23.77</v>
      </c>
      <c r="BS28" s="20">
        <f t="shared" si="35"/>
        <v>148.73134073240061</v>
      </c>
      <c r="BT28" s="20">
        <v>17.4884102914118</v>
      </c>
      <c r="BU28" s="20">
        <v>0.54</v>
      </c>
      <c r="BV28" s="20">
        <f t="shared" si="36"/>
        <v>3.0877592131126006</v>
      </c>
      <c r="BW28" s="20">
        <v>14.9903391679</v>
      </c>
      <c r="BX28" s="20">
        <v>2.44</v>
      </c>
      <c r="BY28" s="20">
        <f t="shared" si="37"/>
        <v>16.277150054249372</v>
      </c>
      <c r="BZ28" s="20">
        <v>10.707002468855899</v>
      </c>
      <c r="CA28" s="20">
        <v>1.92</v>
      </c>
      <c r="CB28" s="20">
        <f t="shared" si="38"/>
        <v>17.932189756982115</v>
      </c>
      <c r="CC28" s="20">
        <v>15.626852296332199</v>
      </c>
      <c r="CD28" s="20">
        <v>52.66</v>
      </c>
      <c r="CE28" s="20">
        <f t="shared" si="39"/>
        <v>336.98405156334587</v>
      </c>
      <c r="CF28" s="21">
        <f t="shared" si="8"/>
        <v>156.73872317194008</v>
      </c>
      <c r="CG28" s="21">
        <f t="shared" si="9"/>
        <v>202.20000000000002</v>
      </c>
      <c r="CH28" s="21">
        <f t="shared" si="40"/>
        <v>129.00449608626045</v>
      </c>
      <c r="CI28" s="20">
        <v>0</v>
      </c>
      <c r="CJ28" s="20">
        <v>0</v>
      </c>
      <c r="CK28" s="20" t="e">
        <f t="shared" si="41"/>
        <v>#DIV/0!</v>
      </c>
      <c r="CL28" s="20">
        <v>26.3341783554716</v>
      </c>
      <c r="CM28" s="20">
        <v>9.5500000000000007</v>
      </c>
      <c r="CN28" s="20">
        <f t="shared" si="42"/>
        <v>36.264659071908142</v>
      </c>
      <c r="CO28" s="20">
        <v>91.752711246825001</v>
      </c>
      <c r="CP28" s="20">
        <v>28.69</v>
      </c>
      <c r="CQ28" s="20">
        <f t="shared" si="43"/>
        <v>31.26883076274521</v>
      </c>
      <c r="CR28" s="20">
        <v>7.8034131787926997</v>
      </c>
      <c r="CS28" s="20">
        <v>0.08</v>
      </c>
      <c r="CT28" s="20">
        <f t="shared" si="44"/>
        <v>1.0251924147425084</v>
      </c>
      <c r="CU28" s="20">
        <v>33.1124986321975</v>
      </c>
      <c r="CV28" s="20">
        <v>49.04</v>
      </c>
      <c r="CW28" s="20">
        <f t="shared" si="45"/>
        <v>148.10117637065034</v>
      </c>
      <c r="CX28" s="20">
        <v>3.9861342457522202</v>
      </c>
      <c r="CY28" s="20">
        <v>0.05</v>
      </c>
      <c r="CZ28" s="20">
        <f t="shared" si="46"/>
        <v>1.2543481206956828</v>
      </c>
      <c r="DA28" s="21">
        <f t="shared" si="10"/>
        <v>1245.8097923582754</v>
      </c>
      <c r="DB28" s="21">
        <f t="shared" si="11"/>
        <v>963.92</v>
      </c>
      <c r="DC28" s="21">
        <f t="shared" si="13"/>
        <v>77.372967038197089</v>
      </c>
    </row>
    <row r="29" spans="1:107" ht="18.95" customHeight="1">
      <c r="A29" s="31">
        <v>25</v>
      </c>
      <c r="B29" s="32" t="s">
        <v>66</v>
      </c>
      <c r="C29" s="20">
        <v>166.22764075260201</v>
      </c>
      <c r="D29" s="20">
        <v>147.72999999999999</v>
      </c>
      <c r="E29" s="20">
        <f t="shared" si="14"/>
        <v>88.872102937361532</v>
      </c>
      <c r="F29" s="20">
        <v>14.6672700683693</v>
      </c>
      <c r="G29" s="20">
        <v>0.02</v>
      </c>
      <c r="H29" s="20">
        <f t="shared" si="15"/>
        <v>0.13635802645463657</v>
      </c>
      <c r="I29" s="20">
        <v>26.1665407318212</v>
      </c>
      <c r="J29" s="20">
        <v>1.1499999999999999</v>
      </c>
      <c r="K29" s="20">
        <f t="shared" si="16"/>
        <v>4.3949256104819456</v>
      </c>
      <c r="L29" s="20">
        <v>8.7333419405931103</v>
      </c>
      <c r="M29" s="20">
        <v>0.42</v>
      </c>
      <c r="N29" s="20">
        <f t="shared" si="17"/>
        <v>4.8091555656124507</v>
      </c>
      <c r="O29" s="20">
        <v>7.5938745358867399</v>
      </c>
      <c r="P29" s="20">
        <v>0</v>
      </c>
      <c r="Q29" s="20">
        <f t="shared" si="12"/>
        <v>0</v>
      </c>
      <c r="R29" s="20">
        <v>5.8850869334576803</v>
      </c>
      <c r="S29" s="20">
        <v>0.93</v>
      </c>
      <c r="T29" s="20">
        <f t="shared" si="18"/>
        <v>15.802655262623194</v>
      </c>
      <c r="U29" s="20">
        <v>3.2075634013958401</v>
      </c>
      <c r="V29" s="20">
        <v>0.46</v>
      </c>
      <c r="W29" s="20">
        <f t="shared" si="19"/>
        <v>14.34110389836164</v>
      </c>
      <c r="X29" s="20">
        <v>14.1821775791415</v>
      </c>
      <c r="Y29" s="20">
        <v>0.15</v>
      </c>
      <c r="Z29" s="20">
        <f t="shared" si="20"/>
        <v>1.0576655042072887</v>
      </c>
      <c r="AA29" s="20">
        <v>3.2596074218623499</v>
      </c>
      <c r="AB29" s="20">
        <v>1.3</v>
      </c>
      <c r="AC29" s="20">
        <f t="shared" si="21"/>
        <v>39.882103325720607</v>
      </c>
      <c r="AD29" s="20">
        <v>2.1561151576701501</v>
      </c>
      <c r="AE29" s="20">
        <v>10.35</v>
      </c>
      <c r="AF29" s="20">
        <f t="shared" si="22"/>
        <v>480.03001895241903</v>
      </c>
      <c r="AG29" s="21">
        <f t="shared" si="0"/>
        <v>252.07921852279989</v>
      </c>
      <c r="AH29" s="21">
        <f t="shared" si="1"/>
        <v>162.51</v>
      </c>
      <c r="AI29" s="21">
        <f t="shared" si="23"/>
        <v>64.467829181762312</v>
      </c>
      <c r="AJ29" s="20">
        <v>18.257622329793701</v>
      </c>
      <c r="AK29" s="20">
        <v>0</v>
      </c>
      <c r="AL29" s="20">
        <f t="shared" si="24"/>
        <v>0</v>
      </c>
      <c r="AM29" s="20">
        <v>7.04756991933536</v>
      </c>
      <c r="AN29" s="20">
        <v>0.49</v>
      </c>
      <c r="AO29" s="20">
        <f t="shared" si="25"/>
        <v>6.9527511696714148</v>
      </c>
      <c r="AP29" s="20">
        <v>1.22227080625541</v>
      </c>
      <c r="AQ29" s="20">
        <v>1.82</v>
      </c>
      <c r="AR29" s="20">
        <f t="shared" si="47"/>
        <v>148.90317192274384</v>
      </c>
      <c r="AS29" s="21">
        <f t="shared" si="2"/>
        <v>26.527463055384473</v>
      </c>
      <c r="AT29" s="21">
        <f t="shared" si="3"/>
        <v>2.31</v>
      </c>
      <c r="AU29" s="21">
        <f t="shared" si="27"/>
        <v>8.7079567133017726</v>
      </c>
      <c r="AV29" s="20">
        <v>9.9099874381505106</v>
      </c>
      <c r="AW29" s="20">
        <v>2.15</v>
      </c>
      <c r="AX29" s="20">
        <f t="shared" si="28"/>
        <v>21.695284816640008</v>
      </c>
      <c r="AY29" s="20">
        <v>3.6361864143450302</v>
      </c>
      <c r="AZ29" s="20">
        <v>24.63</v>
      </c>
      <c r="BA29" s="20">
        <f t="shared" si="29"/>
        <v>677.35801175739471</v>
      </c>
      <c r="BB29" s="21">
        <f t="shared" si="4"/>
        <v>13.54617385249554</v>
      </c>
      <c r="BC29" s="21">
        <f t="shared" si="5"/>
        <v>26.779999999999998</v>
      </c>
      <c r="BD29" s="21">
        <f t="shared" si="30"/>
        <v>197.69419979108312</v>
      </c>
      <c r="BE29" s="21">
        <f t="shared" si="6"/>
        <v>292.15285543067989</v>
      </c>
      <c r="BF29" s="21">
        <f t="shared" si="7"/>
        <v>191.6</v>
      </c>
      <c r="BG29" s="21">
        <f t="shared" si="31"/>
        <v>65.582107598281397</v>
      </c>
      <c r="BH29" s="20">
        <v>9.2522387489751292</v>
      </c>
      <c r="BI29" s="20">
        <v>21.29</v>
      </c>
      <c r="BJ29" s="20">
        <f t="shared" si="32"/>
        <v>230.10647020277437</v>
      </c>
      <c r="BK29" s="20">
        <v>7.6382493823181301</v>
      </c>
      <c r="BL29" s="20">
        <v>55.57</v>
      </c>
      <c r="BM29" s="20">
        <f t="shared" si="33"/>
        <v>727.52272436455951</v>
      </c>
      <c r="BN29" s="20">
        <v>6.7507132301383299</v>
      </c>
      <c r="BO29" s="20">
        <v>13.72</v>
      </c>
      <c r="BP29" s="20">
        <f t="shared" si="34"/>
        <v>203.23778439806222</v>
      </c>
      <c r="BQ29" s="20">
        <v>8.0654814229699294</v>
      </c>
      <c r="BR29" s="20">
        <v>23.04</v>
      </c>
      <c r="BS29" s="20">
        <f t="shared" si="35"/>
        <v>285.66180729625989</v>
      </c>
      <c r="BT29" s="20">
        <v>4.5461061849665896</v>
      </c>
      <c r="BU29" s="20">
        <v>0</v>
      </c>
      <c r="BV29" s="20">
        <f t="shared" si="36"/>
        <v>0</v>
      </c>
      <c r="BW29" s="20">
        <v>4.5461061849665896</v>
      </c>
      <c r="BX29" s="20">
        <v>1.8</v>
      </c>
      <c r="BY29" s="20">
        <f t="shared" si="37"/>
        <v>39.594323730325023</v>
      </c>
      <c r="BZ29" s="20">
        <v>2.8263631795803499</v>
      </c>
      <c r="CA29" s="20">
        <v>0.94</v>
      </c>
      <c r="CB29" s="20">
        <f t="shared" si="38"/>
        <v>33.258287780962689</v>
      </c>
      <c r="CC29" s="20">
        <v>5.2309739077892896</v>
      </c>
      <c r="CD29" s="20">
        <v>5.55</v>
      </c>
      <c r="CE29" s="20">
        <f t="shared" si="39"/>
        <v>106.09878959127779</v>
      </c>
      <c r="CF29" s="21">
        <f t="shared" si="8"/>
        <v>48.85623224170434</v>
      </c>
      <c r="CG29" s="21">
        <f t="shared" si="9"/>
        <v>121.91</v>
      </c>
      <c r="CH29" s="21">
        <f t="shared" si="40"/>
        <v>249.52804259829099</v>
      </c>
      <c r="CI29" s="20">
        <v>0.23855649326431999</v>
      </c>
      <c r="CJ29" s="20">
        <v>0</v>
      </c>
      <c r="CK29" s="20">
        <f t="shared" si="41"/>
        <v>0</v>
      </c>
      <c r="CL29" s="20">
        <v>2.4833128504724802</v>
      </c>
      <c r="CM29" s="20">
        <v>1.62</v>
      </c>
      <c r="CN29" s="20">
        <f t="shared" si="42"/>
        <v>65.235437399350445</v>
      </c>
      <c r="CO29" s="20">
        <v>7.71040716225101</v>
      </c>
      <c r="CP29" s="20">
        <v>11.39</v>
      </c>
      <c r="CQ29" s="20">
        <f t="shared" si="43"/>
        <v>147.72241932648799</v>
      </c>
      <c r="CR29" s="20">
        <v>1.785181754468</v>
      </c>
      <c r="CS29" s="20">
        <v>0</v>
      </c>
      <c r="CT29" s="20">
        <f t="shared" si="44"/>
        <v>0</v>
      </c>
      <c r="CU29" s="20">
        <v>16.433251137845801</v>
      </c>
      <c r="CV29" s="20">
        <v>2.89</v>
      </c>
      <c r="CW29" s="20">
        <f t="shared" si="45"/>
        <v>17.586294858868957</v>
      </c>
      <c r="CX29" s="20">
        <v>7.3719891506272104</v>
      </c>
      <c r="CY29" s="20">
        <v>0</v>
      </c>
      <c r="CZ29" s="20">
        <f t="shared" si="46"/>
        <v>0</v>
      </c>
      <c r="DA29" s="21">
        <f t="shared" si="10"/>
        <v>377.03178622131304</v>
      </c>
      <c r="DB29" s="21">
        <f t="shared" si="11"/>
        <v>329.40999999999997</v>
      </c>
      <c r="DC29" s="21">
        <f t="shared" si="13"/>
        <v>87.369291406810007</v>
      </c>
    </row>
    <row r="30" spans="1:107" ht="18.95" customHeight="1">
      <c r="A30" s="31">
        <v>26</v>
      </c>
      <c r="B30" s="32" t="s">
        <v>67</v>
      </c>
      <c r="C30" s="20">
        <v>877.40235603467795</v>
      </c>
      <c r="D30" s="20">
        <v>451.08</v>
      </c>
      <c r="E30" s="20">
        <f t="shared" si="14"/>
        <v>51.41084895629934</v>
      </c>
      <c r="F30" s="20">
        <v>45.3000290659661</v>
      </c>
      <c r="G30" s="20">
        <v>0.05</v>
      </c>
      <c r="H30" s="20">
        <f t="shared" si="15"/>
        <v>0.11037520511783731</v>
      </c>
      <c r="I30" s="20">
        <v>87.364644412789701</v>
      </c>
      <c r="J30" s="20">
        <v>20.77</v>
      </c>
      <c r="K30" s="20">
        <f t="shared" si="16"/>
        <v>23.773919231976393</v>
      </c>
      <c r="L30" s="20">
        <v>31.013346334596999</v>
      </c>
      <c r="M30" s="20">
        <v>5.05</v>
      </c>
      <c r="N30" s="20">
        <f t="shared" si="17"/>
        <v>16.283312176366028</v>
      </c>
      <c r="O30" s="20">
        <v>1.468609770831</v>
      </c>
      <c r="P30" s="20">
        <v>0.01</v>
      </c>
      <c r="Q30" s="20">
        <f t="shared" si="12"/>
        <v>0.68091607441380353</v>
      </c>
      <c r="R30" s="20">
        <v>79.289706564659298</v>
      </c>
      <c r="S30" s="20">
        <v>24.68</v>
      </c>
      <c r="T30" s="20">
        <f t="shared" si="18"/>
        <v>31.12636062018203</v>
      </c>
      <c r="U30" s="20">
        <v>33.154663588650997</v>
      </c>
      <c r="V30" s="20">
        <v>5.08</v>
      </c>
      <c r="W30" s="20">
        <f t="shared" si="19"/>
        <v>15.322128021045305</v>
      </c>
      <c r="X30" s="20">
        <v>7.3311024383880898</v>
      </c>
      <c r="Y30" s="20">
        <v>6.07</v>
      </c>
      <c r="Z30" s="20">
        <f t="shared" si="20"/>
        <v>82.797915470604551</v>
      </c>
      <c r="AA30" s="20">
        <v>63.029618185005297</v>
      </c>
      <c r="AB30" s="20">
        <v>16.670000000000002</v>
      </c>
      <c r="AC30" s="20">
        <f t="shared" si="21"/>
        <v>26.447883518935523</v>
      </c>
      <c r="AD30" s="20">
        <v>0.72687440166129302</v>
      </c>
      <c r="AE30" s="20">
        <v>66.7</v>
      </c>
      <c r="AF30" s="20">
        <f t="shared" si="22"/>
        <v>9176.2758253083575</v>
      </c>
      <c r="AG30" s="21">
        <f t="shared" si="0"/>
        <v>1226.0809507972267</v>
      </c>
      <c r="AH30" s="21">
        <f t="shared" si="1"/>
        <v>596.16</v>
      </c>
      <c r="AI30" s="21">
        <f t="shared" si="23"/>
        <v>48.623216893824399</v>
      </c>
      <c r="AJ30" s="20">
        <v>56.635108142523499</v>
      </c>
      <c r="AK30" s="20">
        <v>0.06</v>
      </c>
      <c r="AL30" s="20">
        <f t="shared" si="24"/>
        <v>0.10594135328391829</v>
      </c>
      <c r="AM30" s="20">
        <v>7.69114078489046</v>
      </c>
      <c r="AN30" s="20">
        <v>0</v>
      </c>
      <c r="AO30" s="20">
        <f t="shared" si="25"/>
        <v>0</v>
      </c>
      <c r="AP30" s="20">
        <v>4.8780543810046399</v>
      </c>
      <c r="AQ30" s="20">
        <v>8.4499999999999993</v>
      </c>
      <c r="AR30" s="20">
        <f t="shared" si="47"/>
        <v>173.22480111957492</v>
      </c>
      <c r="AS30" s="21">
        <f t="shared" si="2"/>
        <v>69.204303308418602</v>
      </c>
      <c r="AT30" s="21">
        <f t="shared" si="3"/>
        <v>8.51</v>
      </c>
      <c r="AU30" s="21">
        <f t="shared" si="27"/>
        <v>12.296923158194369</v>
      </c>
      <c r="AV30" s="20">
        <v>44.811371679434401</v>
      </c>
      <c r="AW30" s="20">
        <v>12</v>
      </c>
      <c r="AX30" s="20">
        <f t="shared" si="28"/>
        <v>26.778916936183062</v>
      </c>
      <c r="AY30" s="20">
        <v>0.40953493526498702</v>
      </c>
      <c r="AZ30" s="20">
        <v>60.48</v>
      </c>
      <c r="BA30" s="20">
        <f t="shared" si="29"/>
        <v>14767.970884063112</v>
      </c>
      <c r="BB30" s="21">
        <f t="shared" si="4"/>
        <v>45.220906614699388</v>
      </c>
      <c r="BC30" s="21">
        <f t="shared" si="5"/>
        <v>72.47999999999999</v>
      </c>
      <c r="BD30" s="21">
        <f t="shared" si="30"/>
        <v>160.27984714583283</v>
      </c>
      <c r="BE30" s="21">
        <f t="shared" si="6"/>
        <v>1340.5061607203447</v>
      </c>
      <c r="BF30" s="21">
        <f t="shared" si="7"/>
        <v>677.15</v>
      </c>
      <c r="BG30" s="21">
        <f t="shared" si="31"/>
        <v>50.514501152021673</v>
      </c>
      <c r="BH30" s="20">
        <v>47.906364205265902</v>
      </c>
      <c r="BI30" s="20">
        <v>33.97</v>
      </c>
      <c r="BJ30" s="20">
        <f t="shared" si="32"/>
        <v>70.909159072159326</v>
      </c>
      <c r="BK30" s="20">
        <v>40.2004303089359</v>
      </c>
      <c r="BL30" s="20">
        <v>179.36</v>
      </c>
      <c r="BM30" s="20">
        <f t="shared" si="33"/>
        <v>446.16437839505221</v>
      </c>
      <c r="BN30" s="20">
        <v>33.463902733029897</v>
      </c>
      <c r="BO30" s="20">
        <v>31.13</v>
      </c>
      <c r="BP30" s="20">
        <f t="shared" si="34"/>
        <v>93.025611054247221</v>
      </c>
      <c r="BQ30" s="20">
        <v>40.861079264647103</v>
      </c>
      <c r="BR30" s="20">
        <v>77.77</v>
      </c>
      <c r="BS30" s="20">
        <f t="shared" si="35"/>
        <v>190.32781659119414</v>
      </c>
      <c r="BT30" s="20">
        <v>21.271349601157802</v>
      </c>
      <c r="BU30" s="20">
        <v>0.42</v>
      </c>
      <c r="BV30" s="20">
        <f t="shared" si="36"/>
        <v>1.9744868467449728</v>
      </c>
      <c r="BW30" s="20">
        <v>21.271349601157802</v>
      </c>
      <c r="BX30" s="20">
        <v>3.31</v>
      </c>
      <c r="BY30" s="20">
        <f t="shared" si="37"/>
        <v>15.560836816013952</v>
      </c>
      <c r="BZ30" s="20">
        <v>11.8319289560407</v>
      </c>
      <c r="CA30" s="20">
        <v>2.88</v>
      </c>
      <c r="CB30" s="20">
        <f t="shared" si="38"/>
        <v>24.340916943467938</v>
      </c>
      <c r="CC30" s="20">
        <v>26.294797452323699</v>
      </c>
      <c r="CD30" s="20">
        <v>116.81</v>
      </c>
      <c r="CE30" s="20">
        <f t="shared" si="39"/>
        <v>444.23236273941092</v>
      </c>
      <c r="CF30" s="21">
        <f t="shared" si="8"/>
        <v>243.10120212255879</v>
      </c>
      <c r="CG30" s="21">
        <f t="shared" si="9"/>
        <v>445.65</v>
      </c>
      <c r="CH30" s="21">
        <f t="shared" si="40"/>
        <v>183.31871504910401</v>
      </c>
      <c r="CI30" s="20">
        <v>9.9921148661778894</v>
      </c>
      <c r="CJ30" s="20">
        <v>0</v>
      </c>
      <c r="CK30" s="20">
        <f t="shared" si="41"/>
        <v>0</v>
      </c>
      <c r="CL30" s="20">
        <v>159.40596660790001</v>
      </c>
      <c r="CM30" s="20">
        <v>40.840000000000003</v>
      </c>
      <c r="CN30" s="20">
        <f t="shared" si="42"/>
        <v>25.620120042593193</v>
      </c>
      <c r="CO30" s="20">
        <v>261.459403565277</v>
      </c>
      <c r="CP30" s="33">
        <v>77.760000000000005</v>
      </c>
      <c r="CQ30" s="20">
        <f t="shared" si="43"/>
        <v>29.740754755675152</v>
      </c>
      <c r="CR30" s="20">
        <v>0.42750384709685701</v>
      </c>
      <c r="CS30" s="20">
        <v>0</v>
      </c>
      <c r="CT30" s="20">
        <f t="shared" si="44"/>
        <v>0</v>
      </c>
      <c r="CU30" s="20">
        <v>49.743827492097303</v>
      </c>
      <c r="CV30" s="20">
        <v>118.04</v>
      </c>
      <c r="CW30" s="20">
        <f t="shared" si="45"/>
        <v>237.29577306602064</v>
      </c>
      <c r="CX30" s="20">
        <v>7.4777769435426196</v>
      </c>
      <c r="CY30" s="20">
        <v>1.84</v>
      </c>
      <c r="CZ30" s="20">
        <f t="shared" si="46"/>
        <v>24.606243458343844</v>
      </c>
      <c r="DA30" s="21">
        <f t="shared" si="10"/>
        <v>2072.1139561649952</v>
      </c>
      <c r="DB30" s="21">
        <f t="shared" si="11"/>
        <v>1361.28</v>
      </c>
      <c r="DC30" s="21">
        <f t="shared" si="13"/>
        <v>65.695228582863038</v>
      </c>
    </row>
    <row r="31" spans="1:107" ht="18.95" customHeight="1">
      <c r="A31" s="31">
        <v>27</v>
      </c>
      <c r="B31" s="32" t="s">
        <v>68</v>
      </c>
      <c r="C31" s="20">
        <v>302.61467797878998</v>
      </c>
      <c r="D31" s="20">
        <v>237.31</v>
      </c>
      <c r="E31" s="20">
        <f t="shared" si="14"/>
        <v>78.419857749475341</v>
      </c>
      <c r="F31" s="20">
        <v>10.437169348012199</v>
      </c>
      <c r="G31" s="20">
        <v>0.05</v>
      </c>
      <c r="H31" s="20">
        <f t="shared" si="15"/>
        <v>0.47905709232860821</v>
      </c>
      <c r="I31" s="20">
        <v>32.209639661750302</v>
      </c>
      <c r="J31" s="20">
        <v>6.43</v>
      </c>
      <c r="K31" s="20">
        <f t="shared" si="16"/>
        <v>19.962967818096317</v>
      </c>
      <c r="L31" s="20">
        <v>8.0865689831869201</v>
      </c>
      <c r="M31" s="20">
        <v>3.2</v>
      </c>
      <c r="N31" s="20">
        <f t="shared" si="17"/>
        <v>39.571788809979076</v>
      </c>
      <c r="O31" s="20">
        <v>2.8958074208153701</v>
      </c>
      <c r="P31" s="20">
        <v>0.02</v>
      </c>
      <c r="Q31" s="20">
        <f t="shared" si="12"/>
        <v>0.69065366212676593</v>
      </c>
      <c r="R31" s="20">
        <v>8.6538641554963593</v>
      </c>
      <c r="S31" s="20">
        <v>7.46</v>
      </c>
      <c r="T31" s="20">
        <f t="shared" si="18"/>
        <v>86.204265123134661</v>
      </c>
      <c r="U31" s="20">
        <v>24.1933643669934</v>
      </c>
      <c r="V31" s="20">
        <v>8.69</v>
      </c>
      <c r="W31" s="20">
        <f t="shared" si="19"/>
        <v>35.918939872023834</v>
      </c>
      <c r="X31" s="20">
        <v>7.9548439124844599</v>
      </c>
      <c r="Y31" s="20">
        <v>1.04</v>
      </c>
      <c r="Z31" s="20">
        <f t="shared" si="20"/>
        <v>13.07379517991305</v>
      </c>
      <c r="AA31" s="20">
        <v>10.347144283690501</v>
      </c>
      <c r="AB31" s="20">
        <v>5.69</v>
      </c>
      <c r="AC31" s="20">
        <f t="shared" si="21"/>
        <v>54.991018236488308</v>
      </c>
      <c r="AD31" s="20">
        <v>2.4964255503306898</v>
      </c>
      <c r="AE31" s="20">
        <v>28.4</v>
      </c>
      <c r="AF31" s="20">
        <f t="shared" si="22"/>
        <v>1137.626555546108</v>
      </c>
      <c r="AG31" s="21">
        <f t="shared" si="0"/>
        <v>409.88950566155017</v>
      </c>
      <c r="AH31" s="21">
        <f t="shared" si="1"/>
        <v>298.29000000000002</v>
      </c>
      <c r="AI31" s="21">
        <f t="shared" si="23"/>
        <v>72.77327081564782</v>
      </c>
      <c r="AJ31" s="20">
        <v>8.6905705636211703</v>
      </c>
      <c r="AK31" s="20">
        <v>0</v>
      </c>
      <c r="AL31" s="20">
        <f t="shared" si="24"/>
        <v>0</v>
      </c>
      <c r="AM31" s="20">
        <v>3.64455214777277</v>
      </c>
      <c r="AN31" s="20">
        <v>0.14000000000000001</v>
      </c>
      <c r="AO31" s="20">
        <f t="shared" si="25"/>
        <v>3.8413498922098208</v>
      </c>
      <c r="AP31" s="20">
        <v>1.21263864542966</v>
      </c>
      <c r="AQ31" s="20">
        <v>0.63</v>
      </c>
      <c r="AR31" s="20">
        <f t="shared" si="47"/>
        <v>51.952822250422301</v>
      </c>
      <c r="AS31" s="21">
        <f t="shared" si="2"/>
        <v>13.547761356823599</v>
      </c>
      <c r="AT31" s="21">
        <f t="shared" si="3"/>
        <v>0.77</v>
      </c>
      <c r="AU31" s="21">
        <f t="shared" si="27"/>
        <v>5.6835958334339436</v>
      </c>
      <c r="AV31" s="20">
        <v>16.0958959096805</v>
      </c>
      <c r="AW31" s="20">
        <v>5.99</v>
      </c>
      <c r="AX31" s="20">
        <f t="shared" si="28"/>
        <v>37.214455371803531</v>
      </c>
      <c r="AY31" s="20">
        <v>2.20359288369285</v>
      </c>
      <c r="AZ31" s="20">
        <v>96.57</v>
      </c>
      <c r="BA31" s="20">
        <f t="shared" si="29"/>
        <v>4382.388449093417</v>
      </c>
      <c r="BB31" s="21">
        <f t="shared" si="4"/>
        <v>18.299488793373349</v>
      </c>
      <c r="BC31" s="21">
        <f t="shared" si="5"/>
        <v>102.55999999999999</v>
      </c>
      <c r="BD31" s="21">
        <f t="shared" si="30"/>
        <v>560.45281460069657</v>
      </c>
      <c r="BE31" s="21">
        <f t="shared" si="6"/>
        <v>441.73675581174712</v>
      </c>
      <c r="BF31" s="21">
        <f t="shared" si="7"/>
        <v>401.62</v>
      </c>
      <c r="BG31" s="21">
        <f t="shared" si="31"/>
        <v>90.91840212888161</v>
      </c>
      <c r="BH31" s="20">
        <v>10.751787809976101</v>
      </c>
      <c r="BI31" s="20">
        <v>24.82</v>
      </c>
      <c r="BJ31" s="20">
        <f t="shared" si="32"/>
        <v>230.84532952715676</v>
      </c>
      <c r="BK31" s="20">
        <v>9.0541371031377995</v>
      </c>
      <c r="BL31" s="20">
        <v>93</v>
      </c>
      <c r="BM31" s="20">
        <f t="shared" si="33"/>
        <v>1027.154757439778</v>
      </c>
      <c r="BN31" s="20">
        <v>7.9223699652455801</v>
      </c>
      <c r="BO31" s="20">
        <v>39.799999999999997</v>
      </c>
      <c r="BP31" s="20">
        <f t="shared" si="34"/>
        <v>502.37492283997699</v>
      </c>
      <c r="BQ31" s="20">
        <v>9.6200206720839194</v>
      </c>
      <c r="BR31" s="20">
        <v>76.510000000000005</v>
      </c>
      <c r="BS31" s="20">
        <f t="shared" si="35"/>
        <v>795.32053628556469</v>
      </c>
      <c r="BT31" s="20">
        <v>5.0929521205150099</v>
      </c>
      <c r="BU31" s="20">
        <v>2.27</v>
      </c>
      <c r="BV31" s="20">
        <f t="shared" si="36"/>
        <v>44.571398793563624</v>
      </c>
      <c r="BW31" s="20">
        <v>5.0929521205150099</v>
      </c>
      <c r="BX31" s="20">
        <v>1.74</v>
      </c>
      <c r="BY31" s="20">
        <f t="shared" si="37"/>
        <v>34.16486074925141</v>
      </c>
      <c r="BZ31" s="20">
        <v>2.82941784473056</v>
      </c>
      <c r="CA31" s="20">
        <v>0.86</v>
      </c>
      <c r="CB31" s="20">
        <f t="shared" si="38"/>
        <v>30.394945080368508</v>
      </c>
      <c r="CC31" s="20">
        <v>6.2247192584072399</v>
      </c>
      <c r="CD31" s="20">
        <v>74.150000000000006</v>
      </c>
      <c r="CE31" s="20">
        <f t="shared" si="39"/>
        <v>1191.2183814531302</v>
      </c>
      <c r="CF31" s="21">
        <f t="shared" si="8"/>
        <v>56.588356894611216</v>
      </c>
      <c r="CG31" s="21">
        <f t="shared" si="9"/>
        <v>313.14999999999998</v>
      </c>
      <c r="CH31" s="21">
        <f t="shared" si="40"/>
        <v>553.38238673938338</v>
      </c>
      <c r="CI31" s="20">
        <v>2.8740636014127099</v>
      </c>
      <c r="CJ31" s="20">
        <v>0</v>
      </c>
      <c r="CK31" s="20">
        <f t="shared" si="41"/>
        <v>0</v>
      </c>
      <c r="CL31" s="20">
        <v>3.76870562366457</v>
      </c>
      <c r="CM31" s="20">
        <v>1.65</v>
      </c>
      <c r="CN31" s="20">
        <f t="shared" si="42"/>
        <v>43.781610047738148</v>
      </c>
      <c r="CO31" s="20">
        <v>23.8159351475731</v>
      </c>
      <c r="CP31" s="20">
        <v>26.34</v>
      </c>
      <c r="CQ31" s="20">
        <f t="shared" si="43"/>
        <v>110.59821853220031</v>
      </c>
      <c r="CR31" s="20">
        <v>0.90074934439466503</v>
      </c>
      <c r="CS31" s="20">
        <v>0.03</v>
      </c>
      <c r="CT31" s="20">
        <f t="shared" si="44"/>
        <v>3.3305602925707425</v>
      </c>
      <c r="CU31" s="20">
        <v>93.643219554353195</v>
      </c>
      <c r="CV31" s="20">
        <v>32.78</v>
      </c>
      <c r="CW31" s="20">
        <f t="shared" si="45"/>
        <v>35.005203960307618</v>
      </c>
      <c r="CX31" s="20">
        <v>2.8533338851203398</v>
      </c>
      <c r="CY31" s="20">
        <v>0</v>
      </c>
      <c r="CZ31" s="20">
        <f t="shared" si="46"/>
        <v>0</v>
      </c>
      <c r="DA31" s="21">
        <f t="shared" si="10"/>
        <v>626.18111986287693</v>
      </c>
      <c r="DB31" s="21">
        <f t="shared" si="11"/>
        <v>775.56999999999994</v>
      </c>
      <c r="DC31" s="21">
        <f t="shared" si="13"/>
        <v>123.85713580279084</v>
      </c>
    </row>
    <row r="32" spans="1:107" ht="18.95" customHeight="1">
      <c r="A32" s="31">
        <v>28</v>
      </c>
      <c r="B32" s="32" t="s">
        <v>69</v>
      </c>
      <c r="C32" s="20">
        <v>657.19082278418296</v>
      </c>
      <c r="D32" s="20">
        <v>602.04</v>
      </c>
      <c r="E32" s="20">
        <f t="shared" si="14"/>
        <v>91.608096024448869</v>
      </c>
      <c r="F32" s="20">
        <v>17.969481781298601</v>
      </c>
      <c r="G32" s="20">
        <v>0.31</v>
      </c>
      <c r="H32" s="20">
        <f t="shared" si="15"/>
        <v>1.725147134307605</v>
      </c>
      <c r="I32" s="20">
        <v>104.913273243291</v>
      </c>
      <c r="J32" s="20">
        <v>50.16</v>
      </c>
      <c r="K32" s="20">
        <f t="shared" si="16"/>
        <v>47.81091891364435</v>
      </c>
      <c r="L32" s="20">
        <v>23.354731178900298</v>
      </c>
      <c r="M32" s="20">
        <v>3.82</v>
      </c>
      <c r="N32" s="20">
        <f t="shared" si="17"/>
        <v>16.356428899730421</v>
      </c>
      <c r="O32" s="20">
        <v>5.88955979012038</v>
      </c>
      <c r="P32" s="20">
        <v>0.05</v>
      </c>
      <c r="Q32" s="20">
        <f t="shared" si="12"/>
        <v>0.84895988463983363</v>
      </c>
      <c r="R32" s="20">
        <v>19.0355863728293</v>
      </c>
      <c r="S32" s="20">
        <v>7.23</v>
      </c>
      <c r="T32" s="20">
        <f t="shared" si="18"/>
        <v>37.981493495361079</v>
      </c>
      <c r="U32" s="20">
        <v>24.257320741529799</v>
      </c>
      <c r="V32" s="20">
        <v>4.9400000000000004</v>
      </c>
      <c r="W32" s="20">
        <f t="shared" si="19"/>
        <v>20.36498611135756</v>
      </c>
      <c r="X32" s="20">
        <v>36.9615646808967</v>
      </c>
      <c r="Y32" s="20">
        <v>0.25</v>
      </c>
      <c r="Z32" s="20">
        <f t="shared" si="20"/>
        <v>0.6763782923107976</v>
      </c>
      <c r="AA32" s="20">
        <v>17.316193522134899</v>
      </c>
      <c r="AB32" s="20">
        <v>1.96</v>
      </c>
      <c r="AC32" s="20">
        <f t="shared" si="21"/>
        <v>11.318884820122715</v>
      </c>
      <c r="AD32" s="20">
        <v>2.5479877388735499</v>
      </c>
      <c r="AE32" s="20">
        <v>40.229999999999997</v>
      </c>
      <c r="AF32" s="20">
        <f t="shared" si="22"/>
        <v>1578.8929980403061</v>
      </c>
      <c r="AG32" s="21">
        <f t="shared" si="0"/>
        <v>909.43652183405743</v>
      </c>
      <c r="AH32" s="21">
        <f t="shared" si="1"/>
        <v>710.99</v>
      </c>
      <c r="AI32" s="21">
        <f t="shared" si="23"/>
        <v>78.179178307700795</v>
      </c>
      <c r="AJ32" s="20">
        <v>40.978783443954697</v>
      </c>
      <c r="AK32" s="20">
        <v>6.92</v>
      </c>
      <c r="AL32" s="20">
        <f t="shared" si="24"/>
        <v>16.886787304128369</v>
      </c>
      <c r="AM32" s="20">
        <v>17.7381349121199</v>
      </c>
      <c r="AN32" s="20">
        <v>5.69</v>
      </c>
      <c r="AO32" s="20">
        <f t="shared" si="25"/>
        <v>32.077780602019239</v>
      </c>
      <c r="AP32" s="20">
        <v>6.1209178508698701</v>
      </c>
      <c r="AQ32" s="20">
        <v>3.02</v>
      </c>
      <c r="AR32" s="20">
        <f t="shared" si="47"/>
        <v>49.339005580197664</v>
      </c>
      <c r="AS32" s="21">
        <f t="shared" si="2"/>
        <v>64.837836206944473</v>
      </c>
      <c r="AT32" s="21">
        <f t="shared" si="3"/>
        <v>15.63</v>
      </c>
      <c r="AU32" s="21">
        <f t="shared" si="27"/>
        <v>24.106294895642964</v>
      </c>
      <c r="AV32" s="20">
        <v>17.918732289021001</v>
      </c>
      <c r="AW32" s="20">
        <v>83.75</v>
      </c>
      <c r="AX32" s="20">
        <f t="shared" si="28"/>
        <v>467.38797504840522</v>
      </c>
      <c r="AY32" s="20">
        <v>2.1884348810033298</v>
      </c>
      <c r="AZ32" s="20">
        <v>126.68</v>
      </c>
      <c r="BA32" s="20">
        <f t="shared" si="29"/>
        <v>5788.6118111004125</v>
      </c>
      <c r="BB32" s="21">
        <f t="shared" si="4"/>
        <v>20.107167170024333</v>
      </c>
      <c r="BC32" s="21">
        <f t="shared" si="5"/>
        <v>210.43</v>
      </c>
      <c r="BD32" s="21">
        <f t="shared" si="30"/>
        <v>1046.5422514301667</v>
      </c>
      <c r="BE32" s="21">
        <f t="shared" si="6"/>
        <v>994.3815252110262</v>
      </c>
      <c r="BF32" s="21">
        <f t="shared" si="7"/>
        <v>937.05</v>
      </c>
      <c r="BG32" s="21">
        <f t="shared" si="31"/>
        <v>94.234453903509575</v>
      </c>
      <c r="BH32" s="20">
        <v>200.27160530556699</v>
      </c>
      <c r="BI32" s="20">
        <v>80.959999999999994</v>
      </c>
      <c r="BJ32" s="20">
        <f t="shared" si="32"/>
        <v>40.425101639583019</v>
      </c>
      <c r="BK32" s="20">
        <v>165.90127257216699</v>
      </c>
      <c r="BL32" s="20">
        <v>202.05</v>
      </c>
      <c r="BM32" s="20">
        <f t="shared" si="33"/>
        <v>121.78930086995466</v>
      </c>
      <c r="BN32" s="20">
        <v>137.54821895463499</v>
      </c>
      <c r="BO32" s="20">
        <v>121.11</v>
      </c>
      <c r="BP32" s="20">
        <f t="shared" si="34"/>
        <v>88.049122642542898</v>
      </c>
      <c r="BQ32" s="20">
        <v>170.84846104120899</v>
      </c>
      <c r="BR32" s="20">
        <v>200.87</v>
      </c>
      <c r="BS32" s="20">
        <f t="shared" si="35"/>
        <v>117.57202773488827</v>
      </c>
      <c r="BT32" s="20">
        <v>158.24465937303401</v>
      </c>
      <c r="BU32" s="20">
        <v>73.62</v>
      </c>
      <c r="BV32" s="20">
        <f t="shared" si="36"/>
        <v>46.522897070702257</v>
      </c>
      <c r="BW32" s="20">
        <v>158.24465937303401</v>
      </c>
      <c r="BX32" s="20">
        <v>119.53</v>
      </c>
      <c r="BY32" s="20">
        <f t="shared" si="37"/>
        <v>75.534934621856024</v>
      </c>
      <c r="BZ32" s="20">
        <v>64.550360146040106</v>
      </c>
      <c r="CA32" s="20">
        <v>1.1399999999999999</v>
      </c>
      <c r="CB32" s="20">
        <f t="shared" si="38"/>
        <v>1.7660629583178773</v>
      </c>
      <c r="CC32" s="20">
        <v>112.31655029595299</v>
      </c>
      <c r="CD32" s="20">
        <v>27.55</v>
      </c>
      <c r="CE32" s="20">
        <f t="shared" si="39"/>
        <v>24.528887263191422</v>
      </c>
      <c r="CF32" s="21">
        <f t="shared" si="8"/>
        <v>1167.9257870616391</v>
      </c>
      <c r="CG32" s="21">
        <f t="shared" si="9"/>
        <v>826.83000000000015</v>
      </c>
      <c r="CH32" s="21">
        <f t="shared" si="40"/>
        <v>70.794737915685985</v>
      </c>
      <c r="CI32" s="20">
        <v>1.73555946410426</v>
      </c>
      <c r="CJ32" s="20">
        <v>0</v>
      </c>
      <c r="CK32" s="20">
        <f t="shared" si="41"/>
        <v>0</v>
      </c>
      <c r="CL32" s="20">
        <v>25.765944523919298</v>
      </c>
      <c r="CM32" s="20">
        <v>73.22</v>
      </c>
      <c r="CN32" s="20">
        <f t="shared" si="42"/>
        <v>284.17355293157476</v>
      </c>
      <c r="CO32" s="20">
        <v>78.073382477912205</v>
      </c>
      <c r="CP32" s="20">
        <v>157.46</v>
      </c>
      <c r="CQ32" s="20">
        <f t="shared" si="43"/>
        <v>201.68205219563418</v>
      </c>
      <c r="CR32" s="20">
        <v>1.76085255002569</v>
      </c>
      <c r="CS32" s="20">
        <v>0</v>
      </c>
      <c r="CT32" s="20">
        <f t="shared" si="44"/>
        <v>0</v>
      </c>
      <c r="CU32" s="20">
        <v>45.993950301997302</v>
      </c>
      <c r="CV32" s="20">
        <v>126.74</v>
      </c>
      <c r="CW32" s="20">
        <f t="shared" si="45"/>
        <v>275.55797918600672</v>
      </c>
      <c r="CX32" s="20">
        <v>1.44581804326174</v>
      </c>
      <c r="CY32" s="20">
        <v>0</v>
      </c>
      <c r="CZ32" s="20">
        <f t="shared" si="46"/>
        <v>0</v>
      </c>
      <c r="DA32" s="21">
        <f t="shared" si="10"/>
        <v>2317.0828196338857</v>
      </c>
      <c r="DB32" s="21">
        <f t="shared" si="11"/>
        <v>2121.3000000000002</v>
      </c>
      <c r="DC32" s="21">
        <f t="shared" si="13"/>
        <v>91.550460865062206</v>
      </c>
    </row>
    <row r="33" spans="1:107" ht="18.95" customHeight="1">
      <c r="A33" s="31">
        <v>29</v>
      </c>
      <c r="B33" s="32" t="s">
        <v>70</v>
      </c>
      <c r="C33" s="20">
        <v>362.74444708890701</v>
      </c>
      <c r="D33" s="20">
        <v>270.17</v>
      </c>
      <c r="E33" s="20">
        <f t="shared" si="14"/>
        <v>74.47943095150471</v>
      </c>
      <c r="F33" s="20">
        <v>4.6959537501273498</v>
      </c>
      <c r="G33" s="20">
        <v>0.21</v>
      </c>
      <c r="H33" s="20">
        <f t="shared" si="15"/>
        <v>4.4719350141449965</v>
      </c>
      <c r="I33" s="20">
        <v>54.9330987196957</v>
      </c>
      <c r="J33" s="20">
        <v>14.83</v>
      </c>
      <c r="K33" s="20">
        <f t="shared" si="16"/>
        <v>26.996474521985881</v>
      </c>
      <c r="L33" s="20">
        <v>3.7255623398708702</v>
      </c>
      <c r="M33" s="20">
        <v>1.05</v>
      </c>
      <c r="N33" s="20">
        <f t="shared" si="17"/>
        <v>28.183664752108093</v>
      </c>
      <c r="O33" s="20">
        <v>1.36462955925052</v>
      </c>
      <c r="P33" s="20">
        <v>0</v>
      </c>
      <c r="Q33" s="20">
        <f t="shared" si="12"/>
        <v>0</v>
      </c>
      <c r="R33" s="20">
        <v>22.745154412655499</v>
      </c>
      <c r="S33" s="20">
        <v>3.88</v>
      </c>
      <c r="T33" s="20">
        <f t="shared" si="18"/>
        <v>17.058578410182836</v>
      </c>
      <c r="U33" s="20">
        <v>6.6199388397528196</v>
      </c>
      <c r="V33" s="20">
        <v>3.36</v>
      </c>
      <c r="W33" s="20">
        <f t="shared" si="19"/>
        <v>50.755755926673466</v>
      </c>
      <c r="X33" s="20">
        <v>9.6820998138238004</v>
      </c>
      <c r="Y33" s="20">
        <v>0.45</v>
      </c>
      <c r="Z33" s="20">
        <f t="shared" si="20"/>
        <v>4.6477521266358357</v>
      </c>
      <c r="AA33" s="20">
        <v>3.1529060189307101</v>
      </c>
      <c r="AB33" s="20">
        <v>2.75</v>
      </c>
      <c r="AC33" s="20">
        <f t="shared" si="21"/>
        <v>87.221121831365167</v>
      </c>
      <c r="AD33" s="20">
        <v>1.3563324508671399</v>
      </c>
      <c r="AE33" s="20">
        <v>32.83</v>
      </c>
      <c r="AF33" s="20">
        <f t="shared" si="22"/>
        <v>2420.4980113106408</v>
      </c>
      <c r="AG33" s="21">
        <f t="shared" si="0"/>
        <v>471.02012299388139</v>
      </c>
      <c r="AH33" s="21">
        <f t="shared" si="1"/>
        <v>329.53000000000003</v>
      </c>
      <c r="AI33" s="21">
        <f t="shared" si="23"/>
        <v>69.960917573001581</v>
      </c>
      <c r="AJ33" s="20">
        <v>0</v>
      </c>
      <c r="AK33" s="20">
        <v>0</v>
      </c>
      <c r="AL33" s="20" t="e">
        <f t="shared" si="24"/>
        <v>#DIV/0!</v>
      </c>
      <c r="AM33" s="20">
        <v>0</v>
      </c>
      <c r="AN33" s="20">
        <v>0.02</v>
      </c>
      <c r="AO33" s="20" t="e">
        <f t="shared" si="25"/>
        <v>#DIV/0!</v>
      </c>
      <c r="AP33" s="20">
        <v>0</v>
      </c>
      <c r="AQ33" s="20">
        <v>1.5</v>
      </c>
      <c r="AR33" s="20" t="e">
        <f t="shared" si="47"/>
        <v>#DIV/0!</v>
      </c>
      <c r="AS33" s="21">
        <f t="shared" si="2"/>
        <v>0</v>
      </c>
      <c r="AT33" s="21">
        <f t="shared" si="3"/>
        <v>1.52</v>
      </c>
      <c r="AU33" s="21" t="e">
        <f t="shared" si="27"/>
        <v>#DIV/0!</v>
      </c>
      <c r="AV33" s="20">
        <v>0</v>
      </c>
      <c r="AW33" s="20">
        <v>4.26</v>
      </c>
      <c r="AX33" s="20" t="e">
        <f t="shared" si="28"/>
        <v>#DIV/0!</v>
      </c>
      <c r="AY33" s="20">
        <v>0</v>
      </c>
      <c r="AZ33" s="20">
        <v>20.61</v>
      </c>
      <c r="BA33" s="20" t="e">
        <f t="shared" si="29"/>
        <v>#DIV/0!</v>
      </c>
      <c r="BB33" s="21">
        <f t="shared" si="4"/>
        <v>0</v>
      </c>
      <c r="BC33" s="21">
        <f t="shared" si="5"/>
        <v>24.869999999999997</v>
      </c>
      <c r="BD33" s="21" t="e">
        <f t="shared" si="30"/>
        <v>#DIV/0!</v>
      </c>
      <c r="BE33" s="21">
        <f t="shared" si="6"/>
        <v>471.02012299388139</v>
      </c>
      <c r="BF33" s="21">
        <f t="shared" si="7"/>
        <v>355.92</v>
      </c>
      <c r="BG33" s="21">
        <f t="shared" si="31"/>
        <v>75.563650601106787</v>
      </c>
      <c r="BH33" s="20">
        <v>17.990301514198698</v>
      </c>
      <c r="BI33" s="20">
        <v>42.13</v>
      </c>
      <c r="BJ33" s="20">
        <f t="shared" si="32"/>
        <v>234.18173379000481</v>
      </c>
      <c r="BK33" s="20">
        <v>15.1497468344204</v>
      </c>
      <c r="BL33" s="20">
        <v>77.36</v>
      </c>
      <c r="BM33" s="20">
        <f t="shared" si="33"/>
        <v>510.63559573310613</v>
      </c>
      <c r="BN33" s="20">
        <v>9.8162215285440109</v>
      </c>
      <c r="BO33" s="20">
        <v>18.690000000000001</v>
      </c>
      <c r="BP33" s="20">
        <f t="shared" si="34"/>
        <v>190.3991260349255</v>
      </c>
      <c r="BQ33" s="20">
        <v>10.830142940639499</v>
      </c>
      <c r="BR33" s="20">
        <v>31.94</v>
      </c>
      <c r="BS33" s="20">
        <f t="shared" si="35"/>
        <v>294.91762181777818</v>
      </c>
      <c r="BT33" s="20">
        <v>25.948212832459902</v>
      </c>
      <c r="BU33" s="20">
        <v>1.67</v>
      </c>
      <c r="BV33" s="20">
        <f t="shared" si="36"/>
        <v>6.435896031771847</v>
      </c>
      <c r="BW33" s="20">
        <v>4.3795442501074904</v>
      </c>
      <c r="BX33" s="20">
        <v>0.13</v>
      </c>
      <c r="BY33" s="20">
        <f t="shared" si="37"/>
        <v>2.9683453934004507</v>
      </c>
      <c r="BZ33" s="20">
        <v>2.4330853585265002</v>
      </c>
      <c r="CA33" s="20">
        <v>0.6</v>
      </c>
      <c r="CB33" s="20">
        <f t="shared" si="38"/>
        <v>24.660047289231386</v>
      </c>
      <c r="CC33" s="20">
        <v>8.1384796428264892</v>
      </c>
      <c r="CD33" s="20">
        <v>28.1</v>
      </c>
      <c r="CE33" s="20">
        <f t="shared" si="39"/>
        <v>345.27333400370696</v>
      </c>
      <c r="CF33" s="21">
        <f t="shared" si="8"/>
        <v>94.685734901722981</v>
      </c>
      <c r="CG33" s="21">
        <f t="shared" si="9"/>
        <v>200.62</v>
      </c>
      <c r="CH33" s="21">
        <f t="shared" si="40"/>
        <v>211.8798573071532</v>
      </c>
      <c r="CI33" s="20">
        <v>0</v>
      </c>
      <c r="CJ33" s="20">
        <v>0</v>
      </c>
      <c r="CK33" s="20" t="e">
        <f t="shared" si="41"/>
        <v>#DIV/0!</v>
      </c>
      <c r="CL33" s="20">
        <v>5.4861386110453001</v>
      </c>
      <c r="CM33" s="20">
        <v>0.65</v>
      </c>
      <c r="CN33" s="20">
        <f t="shared" si="42"/>
        <v>11.848041875780321</v>
      </c>
      <c r="CO33" s="20">
        <v>19.961946094376</v>
      </c>
      <c r="CP33" s="20">
        <v>14.42</v>
      </c>
      <c r="CQ33" s="20">
        <f t="shared" si="43"/>
        <v>72.237445847339671</v>
      </c>
      <c r="CR33" s="20">
        <v>0.32939364389283798</v>
      </c>
      <c r="CS33" s="20">
        <v>0</v>
      </c>
      <c r="CT33" s="20">
        <f t="shared" si="44"/>
        <v>0</v>
      </c>
      <c r="CU33" s="20">
        <v>25.9495796612931</v>
      </c>
      <c r="CV33" s="20">
        <v>3.75</v>
      </c>
      <c r="CW33" s="20">
        <f t="shared" si="45"/>
        <v>14.451101131297218</v>
      </c>
      <c r="CX33" s="20">
        <v>0</v>
      </c>
      <c r="CY33" s="20">
        <v>0</v>
      </c>
      <c r="CZ33" s="20" t="e">
        <f t="shared" si="46"/>
        <v>#DIV/0!</v>
      </c>
      <c r="DA33" s="21">
        <f t="shared" si="10"/>
        <v>617.43291590621163</v>
      </c>
      <c r="DB33" s="21">
        <f t="shared" si="11"/>
        <v>575.36</v>
      </c>
      <c r="DC33" s="21">
        <f t="shared" si="13"/>
        <v>93.185832043881106</v>
      </c>
    </row>
    <row r="34" spans="1:107" ht="18.95" customHeight="1">
      <c r="A34" s="31">
        <v>30</v>
      </c>
      <c r="B34" s="32" t="s">
        <v>71</v>
      </c>
      <c r="C34" s="20">
        <v>789.90624399742603</v>
      </c>
      <c r="D34" s="20">
        <v>712.21</v>
      </c>
      <c r="E34" s="20">
        <f t="shared" si="14"/>
        <v>90.163865067804281</v>
      </c>
      <c r="F34" s="20">
        <v>50.545226958139502</v>
      </c>
      <c r="G34" s="20">
        <v>0.12</v>
      </c>
      <c r="H34" s="20">
        <f t="shared" si="15"/>
        <v>0.23741114091619669</v>
      </c>
      <c r="I34" s="20">
        <v>195.33110368841301</v>
      </c>
      <c r="J34" s="20">
        <v>52.17</v>
      </c>
      <c r="K34" s="20">
        <f t="shared" si="16"/>
        <v>26.708495992128423</v>
      </c>
      <c r="L34" s="20">
        <v>19.436968067202098</v>
      </c>
      <c r="M34" s="20">
        <v>0.73</v>
      </c>
      <c r="N34" s="20">
        <f t="shared" si="17"/>
        <v>3.7557297901404727</v>
      </c>
      <c r="O34" s="20">
        <v>2.3442315615460001</v>
      </c>
      <c r="P34" s="20">
        <v>0</v>
      </c>
      <c r="Q34" s="20">
        <f t="shared" si="12"/>
        <v>0</v>
      </c>
      <c r="R34" s="20">
        <v>32.1969978617295</v>
      </c>
      <c r="S34" s="20">
        <v>4.79</v>
      </c>
      <c r="T34" s="20">
        <f t="shared" si="18"/>
        <v>14.877163456576692</v>
      </c>
      <c r="U34" s="20">
        <v>20.760692699246999</v>
      </c>
      <c r="V34" s="20">
        <v>4.22</v>
      </c>
      <c r="W34" s="20">
        <f t="shared" si="19"/>
        <v>20.326874739362918</v>
      </c>
      <c r="X34" s="20">
        <v>17.3839636740774</v>
      </c>
      <c r="Y34" s="20">
        <v>0.41</v>
      </c>
      <c r="Z34" s="20">
        <f t="shared" si="20"/>
        <v>2.3584954943928196</v>
      </c>
      <c r="AA34" s="20">
        <v>11.5238574122821</v>
      </c>
      <c r="AB34" s="20">
        <v>6.04</v>
      </c>
      <c r="AC34" s="20">
        <f t="shared" si="21"/>
        <v>52.413005332420916</v>
      </c>
      <c r="AD34" s="20">
        <v>2.7453710316820001</v>
      </c>
      <c r="AE34" s="20">
        <v>39</v>
      </c>
      <c r="AF34" s="20">
        <f t="shared" si="22"/>
        <v>1420.5730136267214</v>
      </c>
      <c r="AG34" s="21">
        <f t="shared" si="0"/>
        <v>1142.1746569517445</v>
      </c>
      <c r="AH34" s="21">
        <f t="shared" si="1"/>
        <v>819.69</v>
      </c>
      <c r="AI34" s="21">
        <f t="shared" si="23"/>
        <v>71.765731712836526</v>
      </c>
      <c r="AJ34" s="20">
        <v>30.095447477421398</v>
      </c>
      <c r="AK34" s="20">
        <v>0</v>
      </c>
      <c r="AL34" s="20">
        <f t="shared" si="24"/>
        <v>0</v>
      </c>
      <c r="AM34" s="20">
        <v>9.2815968488912599</v>
      </c>
      <c r="AN34" s="20">
        <v>0.11</v>
      </c>
      <c r="AO34" s="20">
        <f t="shared" si="25"/>
        <v>1.1851408953744864</v>
      </c>
      <c r="AP34" s="20">
        <v>0.85240271175439197</v>
      </c>
      <c r="AQ34" s="20">
        <v>2.33</v>
      </c>
      <c r="AR34" s="20">
        <f t="shared" si="47"/>
        <v>273.34497742322498</v>
      </c>
      <c r="AS34" s="21">
        <f t="shared" si="2"/>
        <v>40.22944703806705</v>
      </c>
      <c r="AT34" s="21">
        <f t="shared" si="3"/>
        <v>2.44</v>
      </c>
      <c r="AU34" s="21">
        <f t="shared" si="27"/>
        <v>6.0652088945969203</v>
      </c>
      <c r="AV34" s="20">
        <v>20.903593270252198</v>
      </c>
      <c r="AW34" s="20">
        <v>27.32</v>
      </c>
      <c r="AX34" s="20">
        <f t="shared" si="28"/>
        <v>130.69523333521303</v>
      </c>
      <c r="AY34" s="20">
        <v>0.556883268093742</v>
      </c>
      <c r="AZ34" s="20">
        <v>50.16</v>
      </c>
      <c r="BA34" s="20">
        <f t="shared" si="29"/>
        <v>9007.273673655498</v>
      </c>
      <c r="BB34" s="21">
        <f t="shared" si="4"/>
        <v>21.46047653834594</v>
      </c>
      <c r="BC34" s="21">
        <f t="shared" si="5"/>
        <v>77.47999999999999</v>
      </c>
      <c r="BD34" s="21">
        <f t="shared" si="30"/>
        <v>361.0357853030776</v>
      </c>
      <c r="BE34" s="21">
        <f t="shared" si="6"/>
        <v>1203.8645805281576</v>
      </c>
      <c r="BF34" s="21">
        <f t="shared" si="7"/>
        <v>899.61</v>
      </c>
      <c r="BG34" s="21">
        <f t="shared" si="31"/>
        <v>74.726843413345094</v>
      </c>
      <c r="BH34" s="20">
        <v>510.42168092736699</v>
      </c>
      <c r="BI34" s="20">
        <v>98.25</v>
      </c>
      <c r="BJ34" s="20">
        <f t="shared" si="32"/>
        <v>19.248790494458046</v>
      </c>
      <c r="BK34" s="20">
        <v>447.47470052615199</v>
      </c>
      <c r="BL34" s="20">
        <v>401.21</v>
      </c>
      <c r="BM34" s="20">
        <f t="shared" si="33"/>
        <v>89.660934915034801</v>
      </c>
      <c r="BN34" s="20">
        <v>395.50341962511999</v>
      </c>
      <c r="BO34" s="20">
        <v>424.17</v>
      </c>
      <c r="BP34" s="20">
        <f t="shared" si="34"/>
        <v>107.24812453001084</v>
      </c>
      <c r="BQ34" s="20">
        <v>481.60600309638602</v>
      </c>
      <c r="BR34" s="20">
        <v>643.73</v>
      </c>
      <c r="BS34" s="20">
        <f t="shared" si="35"/>
        <v>133.66320101104873</v>
      </c>
      <c r="BT34" s="20">
        <v>229.90227495765501</v>
      </c>
      <c r="BU34" s="20">
        <v>227.62</v>
      </c>
      <c r="BV34" s="20">
        <f t="shared" si="36"/>
        <v>99.007284743887212</v>
      </c>
      <c r="BW34" s="20">
        <v>229.55689484468101</v>
      </c>
      <c r="BX34" s="20">
        <v>70.81</v>
      </c>
      <c r="BY34" s="20">
        <f t="shared" si="37"/>
        <v>30.846383441416688</v>
      </c>
      <c r="BZ34" s="20">
        <v>132.442474508548</v>
      </c>
      <c r="CA34" s="20">
        <v>5.45</v>
      </c>
      <c r="CB34" s="20">
        <f t="shared" si="38"/>
        <v>4.1149940909992964</v>
      </c>
      <c r="CC34" s="20">
        <v>303.48476705514099</v>
      </c>
      <c r="CD34" s="20">
        <v>144.76</v>
      </c>
      <c r="CE34" s="20">
        <f t="shared" si="39"/>
        <v>47.699263921769806</v>
      </c>
      <c r="CF34" s="21">
        <f t="shared" si="8"/>
        <v>2730.3922155410501</v>
      </c>
      <c r="CG34" s="21">
        <f t="shared" si="9"/>
        <v>2016</v>
      </c>
      <c r="CH34" s="21">
        <f t="shared" si="40"/>
        <v>73.835545989516845</v>
      </c>
      <c r="CI34" s="20">
        <v>95.101674154780198</v>
      </c>
      <c r="CJ34" s="20">
        <v>325.5</v>
      </c>
      <c r="CK34" s="20">
        <f t="shared" si="41"/>
        <v>342.26526808586055</v>
      </c>
      <c r="CL34" s="20">
        <v>21.933922087619599</v>
      </c>
      <c r="CM34" s="20">
        <v>20.55</v>
      </c>
      <c r="CN34" s="20">
        <f t="shared" si="42"/>
        <v>93.690494193919193</v>
      </c>
      <c r="CO34" s="20">
        <v>179.895381746921</v>
      </c>
      <c r="CP34" s="20">
        <v>160.86000000000001</v>
      </c>
      <c r="CQ34" s="20">
        <f t="shared" si="43"/>
        <v>89.418637898275676</v>
      </c>
      <c r="CR34" s="20">
        <v>1.9344556790155301</v>
      </c>
      <c r="CS34" s="20">
        <v>0.01</v>
      </c>
      <c r="CT34" s="20">
        <f t="shared" si="44"/>
        <v>0.51694128268108641</v>
      </c>
      <c r="CU34" s="20">
        <v>70.300794878776401</v>
      </c>
      <c r="CV34" s="20">
        <v>101.45</v>
      </c>
      <c r="CW34" s="20">
        <f t="shared" si="45"/>
        <v>144.30846788423364</v>
      </c>
      <c r="CX34" s="20">
        <v>5.3952767247915698</v>
      </c>
      <c r="CY34" s="20">
        <v>0</v>
      </c>
      <c r="CZ34" s="20">
        <f t="shared" si="46"/>
        <v>0</v>
      </c>
      <c r="DA34" s="21">
        <f t="shared" si="10"/>
        <v>4308.8183013411126</v>
      </c>
      <c r="DB34" s="21">
        <f t="shared" si="11"/>
        <v>3523.98</v>
      </c>
      <c r="DC34" s="21">
        <f t="shared" si="13"/>
        <v>81.785300598615791</v>
      </c>
    </row>
    <row r="35" spans="1:107" s="8" customFormat="1" ht="18.95" customHeight="1">
      <c r="A35" s="35" t="s">
        <v>16</v>
      </c>
      <c r="B35" s="35"/>
      <c r="C35" s="21">
        <f>SUM(C5:C34)</f>
        <v>20807.556128886623</v>
      </c>
      <c r="D35" s="21">
        <f>SUM(D5:D34)</f>
        <v>16529.800000000003</v>
      </c>
      <c r="E35" s="21">
        <f t="shared" si="14"/>
        <v>79.441333223424948</v>
      </c>
      <c r="F35" s="21">
        <f>SUM(F5:F34)</f>
        <v>768.16285907879001</v>
      </c>
      <c r="G35" s="21">
        <f>SUM(G5:G34)</f>
        <v>12.61</v>
      </c>
      <c r="H35" s="21">
        <f t="shared" si="15"/>
        <v>1.6415789765105788</v>
      </c>
      <c r="I35" s="21">
        <f>SUM(I5:I34)</f>
        <v>2573.3540442699036</v>
      </c>
      <c r="J35" s="21">
        <f>SUM(J5:J34)</f>
        <v>651.09999999999991</v>
      </c>
      <c r="K35" s="21">
        <f t="shared" si="16"/>
        <v>25.301609836773391</v>
      </c>
      <c r="L35" s="21">
        <f>SUM(L5:L34)</f>
        <v>973.46163962513447</v>
      </c>
      <c r="M35" s="21">
        <f>SUM(M5:M34)</f>
        <v>115.19999999999999</v>
      </c>
      <c r="N35" s="21">
        <f t="shared" si="17"/>
        <v>11.834056454896547</v>
      </c>
      <c r="O35" s="21">
        <f>SUM(O5:O34)</f>
        <v>202.12554335582709</v>
      </c>
      <c r="P35" s="21">
        <f>SUM(P5:P34)</f>
        <v>11.089999999999998</v>
      </c>
      <c r="Q35" s="21">
        <f t="shared" si="12"/>
        <v>5.4866890230082763</v>
      </c>
      <c r="R35" s="21">
        <f>SUM(R5:R34)</f>
        <v>1185.0647957868002</v>
      </c>
      <c r="S35" s="21">
        <f>SUM(S5:S34)</f>
        <v>319.78000000000009</v>
      </c>
      <c r="T35" s="20">
        <f t="shared" si="18"/>
        <v>26.984178513858264</v>
      </c>
      <c r="U35" s="21">
        <f>SUM(U5:U34)</f>
        <v>663.42153502346184</v>
      </c>
      <c r="V35" s="21">
        <f>SUM(V5:V34)</f>
        <v>315.20999999999992</v>
      </c>
      <c r="W35" s="21">
        <f t="shared" si="19"/>
        <v>47.51277782818017</v>
      </c>
      <c r="X35" s="21">
        <f>SUM(X5:X34)</f>
        <v>542.25603762838762</v>
      </c>
      <c r="Y35" s="21">
        <f>SUM(Y5:Y34)</f>
        <v>99.04000000000002</v>
      </c>
      <c r="Z35" s="21">
        <f t="shared" si="20"/>
        <v>18.26443471854396</v>
      </c>
      <c r="AA35" s="21">
        <f>SUM(AA5:AA34)</f>
        <v>786.11308592930368</v>
      </c>
      <c r="AB35" s="21">
        <f>SUM(AB5:AB34)</f>
        <v>249.57999999999998</v>
      </c>
      <c r="AC35" s="21">
        <f t="shared" si="21"/>
        <v>31.748612822665194</v>
      </c>
      <c r="AD35" s="21">
        <f>SUM(AD5:AD34)</f>
        <v>151.28223874821526</v>
      </c>
      <c r="AE35" s="21">
        <f>SUM(AE5:AE34)</f>
        <v>1809.0399999999997</v>
      </c>
      <c r="AF35" s="21">
        <f t="shared" si="22"/>
        <v>1195.804619874018</v>
      </c>
      <c r="AG35" s="21">
        <f t="shared" si="0"/>
        <v>28652.797908332446</v>
      </c>
      <c r="AH35" s="21">
        <f t="shared" si="1"/>
        <v>20112.450000000004</v>
      </c>
      <c r="AI35" s="21">
        <f t="shared" si="23"/>
        <v>70.193668570674404</v>
      </c>
      <c r="AJ35" s="21">
        <f>SUM(AJ5:AJ34)</f>
        <v>1060.0800928625683</v>
      </c>
      <c r="AK35" s="21">
        <f>SUM(AK5:AK34)</f>
        <v>77.539999999999992</v>
      </c>
      <c r="AL35" s="21">
        <f t="shared" si="24"/>
        <v>7.3145416579436215</v>
      </c>
      <c r="AM35" s="21">
        <f>SUM(AM5:AM34)</f>
        <v>298.5591817783282</v>
      </c>
      <c r="AN35" s="21">
        <f>SUM(AN5:AN34)</f>
        <v>24.740000000000002</v>
      </c>
      <c r="AO35" s="21">
        <f t="shared" si="25"/>
        <v>8.2864642958355752</v>
      </c>
      <c r="AP35" s="21">
        <f>SUM(AP5:AP34)</f>
        <v>147.59142417342451</v>
      </c>
      <c r="AQ35" s="21">
        <f>SUM(AQ5:AQ34)</f>
        <v>180.19</v>
      </c>
      <c r="AR35" s="21">
        <f t="shared" si="47"/>
        <v>122.08703927693736</v>
      </c>
      <c r="AS35" s="21">
        <f t="shared" si="2"/>
        <v>1506.2306988143209</v>
      </c>
      <c r="AT35" s="21">
        <f t="shared" si="3"/>
        <v>282.47000000000003</v>
      </c>
      <c r="AU35" s="21">
        <f t="shared" si="27"/>
        <v>18.753435328489559</v>
      </c>
      <c r="AV35" s="21">
        <f>SUM(AV5:AV34)</f>
        <v>941.00429097982339</v>
      </c>
      <c r="AW35" s="21">
        <f>SUM(AW5:AW34)</f>
        <v>629.52</v>
      </c>
      <c r="AX35" s="21">
        <f t="shared" si="28"/>
        <v>66.898738511012581</v>
      </c>
      <c r="AY35" s="21">
        <f>SUM(AY5:AY34)</f>
        <v>108.37983476259367</v>
      </c>
      <c r="AZ35" s="21">
        <f>SUM(AZ5:AZ34)</f>
        <v>1639.5800000000002</v>
      </c>
      <c r="BA35" s="21">
        <f t="shared" si="29"/>
        <v>1512.8090973671483</v>
      </c>
      <c r="BB35" s="21">
        <f t="shared" si="4"/>
        <v>1049.3841257424172</v>
      </c>
      <c r="BC35" s="21">
        <f t="shared" si="5"/>
        <v>2269.1000000000004</v>
      </c>
      <c r="BD35" s="21">
        <f t="shared" si="30"/>
        <v>216.23159187725088</v>
      </c>
      <c r="BE35" s="21">
        <f t="shared" si="6"/>
        <v>31208.412732889185</v>
      </c>
      <c r="BF35" s="21">
        <f t="shared" si="7"/>
        <v>22664.020000000004</v>
      </c>
      <c r="BG35" s="21">
        <f t="shared" si="31"/>
        <v>72.62150816185337</v>
      </c>
      <c r="BH35" s="21">
        <f>SUM(BH5:BH34)</f>
        <v>2598.4996719652449</v>
      </c>
      <c r="BI35" s="21">
        <f>SUM(BI5:BI34)</f>
        <v>1632.6100000000004</v>
      </c>
      <c r="BJ35" s="21">
        <f t="shared" si="32"/>
        <v>62.828947704475077</v>
      </c>
      <c r="BK35" s="21">
        <f>SUM(BK5:BK34)</f>
        <v>2299.6724830060803</v>
      </c>
      <c r="BL35" s="21">
        <f>SUM(BL5:BL34)</f>
        <v>6246.2799999999988</v>
      </c>
      <c r="BM35" s="21">
        <f t="shared" si="33"/>
        <v>271.61606907758454</v>
      </c>
      <c r="BN35" s="21">
        <f>SUM(BN5:BN34)</f>
        <v>2059.3229702750205</v>
      </c>
      <c r="BO35" s="21">
        <f>SUM(BO5:BO34)</f>
        <v>2520.23</v>
      </c>
      <c r="BP35" s="21">
        <f t="shared" si="34"/>
        <v>122.3814834476122</v>
      </c>
      <c r="BQ35" s="21">
        <f>SUM(BQ5:BQ34)</f>
        <v>2431.3847002480943</v>
      </c>
      <c r="BR35" s="21">
        <f>SUM(BR5:BR34)</f>
        <v>5258.1200000000008</v>
      </c>
      <c r="BS35" s="21">
        <f t="shared" si="35"/>
        <v>216.26030629638623</v>
      </c>
      <c r="BT35" s="21">
        <f>SUM(BT5:BT34)</f>
        <v>1444.4086556006362</v>
      </c>
      <c r="BU35" s="21">
        <f>SUM(BU5:BU34)</f>
        <v>954.36</v>
      </c>
      <c r="BV35" s="21">
        <f t="shared" si="36"/>
        <v>66.072713999567071</v>
      </c>
      <c r="BW35" s="21">
        <f>SUM(BW5:BW34)</f>
        <v>1493.1485274815911</v>
      </c>
      <c r="BX35" s="21">
        <f>SUM(BX5:BX34)</f>
        <v>1395.51</v>
      </c>
      <c r="BY35" s="20">
        <f t="shared" si="37"/>
        <v>93.460896509319639</v>
      </c>
      <c r="BZ35" s="21">
        <f>SUM(BZ5:BZ34)</f>
        <v>805.1988980891158</v>
      </c>
      <c r="CA35" s="21">
        <f>SUM(CA5:CA34)</f>
        <v>70.61999999999999</v>
      </c>
      <c r="CB35" s="20">
        <f t="shared" si="38"/>
        <v>8.7705038056552436</v>
      </c>
      <c r="CC35" s="21">
        <f>SUM(CC5:CC34)</f>
        <v>2292.6816102017219</v>
      </c>
      <c r="CD35" s="21">
        <f>SUM(CD5:CD34)</f>
        <v>2230.75</v>
      </c>
      <c r="CE35" s="20">
        <f t="shared" si="39"/>
        <v>97.298726088867056</v>
      </c>
      <c r="CF35" s="21">
        <f t="shared" si="8"/>
        <v>15424.317516867504</v>
      </c>
      <c r="CG35" s="21">
        <f t="shared" si="9"/>
        <v>20308.48</v>
      </c>
      <c r="CH35" s="21">
        <f t="shared" si="40"/>
        <v>131.66533934348371</v>
      </c>
      <c r="CI35" s="21">
        <f>SUM(CI5:CI34)</f>
        <v>420.26182123853005</v>
      </c>
      <c r="CJ35" s="21">
        <f>SUM(CJ5:CJ34)</f>
        <v>3301.44</v>
      </c>
      <c r="CK35" s="20">
        <f t="shared" si="41"/>
        <v>785.56743276620068</v>
      </c>
      <c r="CL35" s="21">
        <f>SUM(CL5:CL34)</f>
        <v>1094.1519494339484</v>
      </c>
      <c r="CM35" s="21">
        <f>SUM(CM5:CM34)</f>
        <v>377.99000000000007</v>
      </c>
      <c r="CN35" s="20">
        <f t="shared" si="42"/>
        <v>34.546390032531633</v>
      </c>
      <c r="CO35" s="21">
        <f>SUM(CO5:CO34)</f>
        <v>4800.4537785140246</v>
      </c>
      <c r="CP35" s="21">
        <f>SUM(CP5:CP34)</f>
        <v>2893.2900000000009</v>
      </c>
      <c r="CQ35" s="20">
        <f t="shared" si="43"/>
        <v>60.271177132250521</v>
      </c>
      <c r="CR35" s="21">
        <f>SUM(CR5:CR34)</f>
        <v>115.95267763073574</v>
      </c>
      <c r="CS35" s="21">
        <f>SUM(CS5:CS34)</f>
        <v>0.28000000000000003</v>
      </c>
      <c r="CT35" s="20">
        <f t="shared" si="44"/>
        <v>0.24147782157449724</v>
      </c>
      <c r="CU35" s="21">
        <f>SUM(CU5:CU34)</f>
        <v>6745.5954548553318</v>
      </c>
      <c r="CV35" s="21">
        <f>SUM(CV5:CV34)</f>
        <v>1845.24</v>
      </c>
      <c r="CW35" s="20">
        <f t="shared" si="45"/>
        <v>27.354738545310138</v>
      </c>
      <c r="CX35" s="21">
        <f>SUM(CX5:CX34)</f>
        <v>190.85402067035608</v>
      </c>
      <c r="CY35" s="21">
        <f>SUM(CY5:CY34)</f>
        <v>10.1</v>
      </c>
      <c r="CZ35" s="20">
        <f t="shared" si="46"/>
        <v>5.2920027382838137</v>
      </c>
      <c r="DA35" s="21">
        <f t="shared" si="10"/>
        <v>59999.999952099613</v>
      </c>
      <c r="DB35" s="21">
        <f t="shared" si="11"/>
        <v>51400.840000000004</v>
      </c>
      <c r="DC35" s="21">
        <f t="shared" si="13"/>
        <v>85.6680667350589</v>
      </c>
    </row>
    <row r="36" spans="1:107" s="16" customFormat="1">
      <c r="A36" s="36" t="s">
        <v>72</v>
      </c>
      <c r="B36" s="3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2"/>
      <c r="AH36" s="22"/>
      <c r="AI36" s="22"/>
      <c r="AJ36" s="18"/>
      <c r="AK36" s="18"/>
      <c r="AL36" s="18"/>
      <c r="AM36" s="18"/>
      <c r="AN36" s="18"/>
      <c r="AO36" s="18"/>
      <c r="AP36" s="18"/>
      <c r="AQ36" s="18"/>
      <c r="AR36" s="18"/>
      <c r="AS36" s="22"/>
      <c r="AT36" s="22"/>
      <c r="AU36" s="22"/>
      <c r="AV36" s="18"/>
      <c r="AW36" s="18"/>
      <c r="AX36" s="18"/>
      <c r="AY36" s="18"/>
      <c r="AZ36" s="18"/>
      <c r="BA36" s="18"/>
      <c r="BB36" s="22"/>
      <c r="BC36" s="22"/>
      <c r="BD36" s="22"/>
      <c r="BE36" s="22"/>
      <c r="BF36" s="22"/>
      <c r="BG36" s="22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22"/>
      <c r="CG36" s="22"/>
      <c r="CH36" s="22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23"/>
      <c r="DB36" s="23"/>
    </row>
    <row r="37" spans="1:107">
      <c r="AG37" s="6"/>
      <c r="AH37" s="6"/>
      <c r="AI37" s="6"/>
      <c r="AS37" s="6"/>
      <c r="AT37" s="6"/>
      <c r="AU37" s="6"/>
      <c r="BB37" s="6"/>
      <c r="BC37" s="6"/>
      <c r="BD37" s="6"/>
      <c r="BE37" s="6"/>
      <c r="BF37" s="6"/>
      <c r="BG37" s="6"/>
      <c r="CF37" s="6"/>
      <c r="CG37" s="6"/>
      <c r="CH37" s="6"/>
      <c r="DA37" s="6"/>
      <c r="DB37" s="6"/>
      <c r="DC37" s="6"/>
    </row>
  </sheetData>
  <mergeCells count="46">
    <mergeCell ref="F2:Q2"/>
    <mergeCell ref="R2:W2"/>
    <mergeCell ref="X2:AF2"/>
    <mergeCell ref="AJ2:AU2"/>
    <mergeCell ref="AV2:BD2"/>
    <mergeCell ref="CI2:CK3"/>
    <mergeCell ref="CL2:CN3"/>
    <mergeCell ref="CO2:CQ3"/>
    <mergeCell ref="CR2:CT3"/>
    <mergeCell ref="CU2:CW3"/>
    <mergeCell ref="CX2:CZ3"/>
    <mergeCell ref="DA2:DC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J3:AL3"/>
    <mergeCell ref="AG2:AI3"/>
    <mergeCell ref="AM3:AO3"/>
    <mergeCell ref="AP3:AR3"/>
    <mergeCell ref="AS3:AU3"/>
    <mergeCell ref="AV3:AX3"/>
    <mergeCell ref="AY3:BA3"/>
    <mergeCell ref="BB3:BD3"/>
    <mergeCell ref="BH3:BJ3"/>
    <mergeCell ref="BK3:BM3"/>
    <mergeCell ref="BN3:BP3"/>
    <mergeCell ref="BQ3:BS3"/>
    <mergeCell ref="BE2:BG3"/>
    <mergeCell ref="BH2:BM2"/>
    <mergeCell ref="BN2:CH2"/>
    <mergeCell ref="BT3:BV3"/>
    <mergeCell ref="BW3:BY3"/>
    <mergeCell ref="BZ3:CB3"/>
    <mergeCell ref="CC3:CE3"/>
    <mergeCell ref="CF3:CH3"/>
    <mergeCell ref="A35:B35"/>
    <mergeCell ref="A36:B36"/>
    <mergeCell ref="A2:A3"/>
    <mergeCell ref="B2:B3"/>
    <mergeCell ref="C2:E3"/>
  </mergeCells>
  <printOptions horizontalCentered="1" verticalCentered="1"/>
  <pageMargins left="0.25" right="0.25" top="0.25" bottom="0.25" header="0" footer="0"/>
  <pageSetup paperSize="9" scale="75" orientation="landscape" r:id="rId1"/>
  <colBreaks count="4" manualBreakCount="4">
    <brk id="23" max="35" man="1"/>
    <brk id="44" max="35" man="1"/>
    <brk id="65" max="35" man="1"/>
    <brk id="86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48"/>
  <sheetViews>
    <sheetView tabSelected="1" zoomScaleSheetLayoutView="70" workbookViewId="0">
      <pane xSplit="2" ySplit="4" topLeftCell="C5" activePane="bottomRight" state="frozen"/>
      <selection pane="topRight"/>
      <selection pane="bottomLeft"/>
      <selection pane="bottomRight" activeCell="DB1" sqref="DB1"/>
    </sheetView>
  </sheetViews>
  <sheetFormatPr defaultColWidth="9" defaultRowHeight="12.75"/>
  <cols>
    <col min="1" max="1" width="4" style="5" customWidth="1"/>
    <col min="2" max="2" width="31.5703125" style="5" customWidth="1"/>
    <col min="3" max="3" width="11.28515625" style="6" customWidth="1"/>
    <col min="4" max="4" width="11.140625" style="6" customWidth="1"/>
    <col min="5" max="5" width="10" style="6" bestFit="1" customWidth="1"/>
    <col min="6" max="6" width="8.5703125" style="6" bestFit="1" customWidth="1"/>
    <col min="7" max="7" width="7.5703125" style="6" customWidth="1"/>
    <col min="8" max="9" width="10" style="6" bestFit="1" customWidth="1"/>
    <col min="10" max="10" width="8.5703125" style="6" bestFit="1" customWidth="1"/>
    <col min="11" max="11" width="10" style="6" bestFit="1" customWidth="1"/>
    <col min="12" max="13" width="8.5703125" style="6" bestFit="1" customWidth="1"/>
    <col min="14" max="14" width="10" style="6" bestFit="1" customWidth="1"/>
    <col min="15" max="15" width="8.7109375" style="6" customWidth="1"/>
    <col min="16" max="16" width="7.28515625" style="6" bestFit="1" customWidth="1"/>
    <col min="17" max="18" width="10" style="6" bestFit="1" customWidth="1"/>
    <col min="19" max="19" width="8.5703125" style="6" bestFit="1" customWidth="1"/>
    <col min="20" max="20" width="10" style="6" bestFit="1" customWidth="1"/>
    <col min="21" max="22" width="8.5703125" style="6" bestFit="1" customWidth="1"/>
    <col min="23" max="23" width="10" style="6" bestFit="1" customWidth="1"/>
    <col min="24" max="24" width="8.5703125" style="6" bestFit="1" customWidth="1"/>
    <col min="25" max="25" width="7.28515625" style="6" bestFit="1" customWidth="1"/>
    <col min="26" max="26" width="11.140625" style="6" bestFit="1" customWidth="1"/>
    <col min="27" max="28" width="8.5703125" style="6" bestFit="1" customWidth="1"/>
    <col min="29" max="29" width="10" style="6" bestFit="1" customWidth="1"/>
    <col min="30" max="30" width="8.5703125" style="6" bestFit="1" customWidth="1"/>
    <col min="31" max="31" width="10" style="6" bestFit="1" customWidth="1"/>
    <col min="32" max="32" width="12.42578125" style="6" bestFit="1" customWidth="1"/>
    <col min="33" max="34" width="11.28515625" style="7" bestFit="1" customWidth="1"/>
    <col min="35" max="35" width="10.5703125" style="7" bestFit="1" customWidth="1"/>
    <col min="36" max="36" width="10" style="6" bestFit="1" customWidth="1"/>
    <col min="37" max="37" width="7.28515625" style="6" bestFit="1" customWidth="1"/>
    <col min="38" max="38" width="10" style="6" bestFit="1" customWidth="1"/>
    <col min="39" max="39" width="8.5703125" style="6" bestFit="1" customWidth="1"/>
    <col min="40" max="40" width="7.28515625" style="6" bestFit="1" customWidth="1"/>
    <col min="41" max="41" width="10" style="6" bestFit="1" customWidth="1"/>
    <col min="42" max="43" width="8.5703125" style="6" bestFit="1" customWidth="1"/>
    <col min="44" max="44" width="11.140625" style="6" bestFit="1" customWidth="1"/>
    <col min="45" max="45" width="10" style="7" bestFit="1" customWidth="1"/>
    <col min="46" max="46" width="8.5703125" style="7" bestFit="1" customWidth="1"/>
    <col min="47" max="47" width="10.5703125" style="7" customWidth="1"/>
    <col min="48" max="49" width="8.5703125" style="6" bestFit="1" customWidth="1"/>
    <col min="50" max="50" width="10" style="6" bestFit="1" customWidth="1"/>
    <col min="51" max="51" width="8.5703125" style="6" bestFit="1" customWidth="1"/>
    <col min="52" max="52" width="10" style="6" bestFit="1" customWidth="1"/>
    <col min="53" max="53" width="10.140625" style="6" customWidth="1"/>
    <col min="54" max="54" width="10" style="7" bestFit="1" customWidth="1"/>
    <col min="55" max="56" width="9.7109375" style="7" customWidth="1"/>
    <col min="57" max="58" width="11.28515625" style="7" bestFit="1" customWidth="1"/>
    <col min="59" max="59" width="10.5703125" style="7" bestFit="1" customWidth="1"/>
    <col min="60" max="72" width="10" style="6" bestFit="1" customWidth="1"/>
    <col min="73" max="73" width="8.5703125" style="6" bestFit="1" customWidth="1"/>
    <col min="74" max="77" width="10" style="6" bestFit="1" customWidth="1"/>
    <col min="78" max="78" width="8.5703125" style="6" bestFit="1" customWidth="1"/>
    <col min="79" max="79" width="7.28515625" style="6" bestFit="1" customWidth="1"/>
    <col min="80" max="82" width="10" style="6" bestFit="1" customWidth="1"/>
    <col min="83" max="83" width="11.140625" style="6" bestFit="1" customWidth="1"/>
    <col min="84" max="85" width="11.28515625" style="7" bestFit="1" customWidth="1"/>
    <col min="86" max="86" width="10" style="7" bestFit="1" customWidth="1"/>
    <col min="87" max="87" width="8.5703125" style="6" bestFit="1" customWidth="1"/>
    <col min="88" max="89" width="10" style="6" bestFit="1" customWidth="1"/>
    <col min="90" max="90" width="10" style="6" customWidth="1"/>
    <col min="91" max="91" width="8.5703125" style="6" bestFit="1" customWidth="1"/>
    <col min="92" max="92" width="10" style="6" customWidth="1"/>
    <col min="93" max="94" width="10" style="6" bestFit="1" customWidth="1"/>
    <col min="95" max="95" width="8.42578125" style="6" bestFit="1" customWidth="1"/>
    <col min="96" max="96" width="8.5703125" style="6" bestFit="1" customWidth="1"/>
    <col min="97" max="97" width="6" style="6" customWidth="1"/>
    <col min="98" max="100" width="10" style="6" bestFit="1" customWidth="1"/>
    <col min="101" max="101" width="8.42578125" style="6" bestFit="1" customWidth="1"/>
    <col min="102" max="102" width="8.5703125" style="6" bestFit="1" customWidth="1"/>
    <col min="103" max="103" width="7.28515625" style="6" bestFit="1" customWidth="1"/>
    <col min="104" max="104" width="10" style="6" bestFit="1" customWidth="1"/>
    <col min="105" max="106" width="11.28515625" style="8" bestFit="1" customWidth="1"/>
    <col min="107" max="107" width="10" style="5" bestFit="1" customWidth="1"/>
    <col min="108" max="16381" width="9.140625" style="5"/>
    <col min="16382" max="16384" width="9" style="5"/>
  </cols>
  <sheetData>
    <row r="1" spans="1:107" s="1" customFormat="1" ht="18.75">
      <c r="C1" s="24" t="s">
        <v>118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29"/>
      <c r="AC1" s="9"/>
      <c r="AD1" s="29" t="s">
        <v>118</v>
      </c>
      <c r="AE1" s="29"/>
      <c r="AF1" s="29"/>
      <c r="AG1" s="2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29"/>
      <c r="BD1" s="9"/>
      <c r="BE1" s="29" t="s">
        <v>118</v>
      </c>
      <c r="BF1" s="9"/>
      <c r="BG1" s="9"/>
      <c r="BH1" s="9"/>
      <c r="BI1" s="9"/>
      <c r="BJ1" s="9"/>
      <c r="BK1" s="29"/>
      <c r="BL1" s="29"/>
      <c r="BM1" s="29"/>
      <c r="BN1" s="29"/>
      <c r="BO1" s="29"/>
      <c r="BP1" s="29"/>
      <c r="BQ1" s="29"/>
      <c r="BR1" s="9"/>
      <c r="BS1" s="9"/>
      <c r="BT1" s="9"/>
      <c r="BU1" s="9"/>
      <c r="BV1" s="9"/>
      <c r="BW1" s="9"/>
      <c r="BX1" s="9"/>
      <c r="BY1" s="9"/>
      <c r="BZ1" s="29"/>
      <c r="CA1" s="9"/>
      <c r="CB1" s="9"/>
      <c r="CC1" s="29" t="s">
        <v>118</v>
      </c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V1" s="29"/>
      <c r="CW1" s="29"/>
      <c r="CX1" s="29"/>
      <c r="CY1" s="29"/>
      <c r="CZ1" s="29"/>
      <c r="DA1" s="29"/>
      <c r="DB1" s="29"/>
    </row>
    <row r="2" spans="1:107" s="1" customFormat="1" ht="15" customHeight="1">
      <c r="A2" s="45" t="s">
        <v>0</v>
      </c>
      <c r="B2" s="45" t="s">
        <v>1</v>
      </c>
      <c r="C2" s="41" t="s">
        <v>2</v>
      </c>
      <c r="D2" s="41"/>
      <c r="E2" s="41"/>
      <c r="F2" s="42" t="s">
        <v>3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42" t="s">
        <v>4</v>
      </c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 t="s">
        <v>4</v>
      </c>
      <c r="AE2" s="43"/>
      <c r="AF2" s="44"/>
      <c r="AG2" s="41" t="s">
        <v>5</v>
      </c>
      <c r="AH2" s="41"/>
      <c r="AI2" s="41"/>
      <c r="AJ2" s="42" t="s">
        <v>6</v>
      </c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4"/>
      <c r="AV2" s="42" t="s">
        <v>7</v>
      </c>
      <c r="AW2" s="43"/>
      <c r="AX2" s="43"/>
      <c r="AY2" s="43"/>
      <c r="AZ2" s="43"/>
      <c r="BA2" s="43"/>
      <c r="BB2" s="43"/>
      <c r="BC2" s="43"/>
      <c r="BD2" s="44"/>
      <c r="BE2" s="41" t="s">
        <v>8</v>
      </c>
      <c r="BF2" s="41"/>
      <c r="BG2" s="41"/>
      <c r="BH2" s="42" t="s">
        <v>9</v>
      </c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 t="s">
        <v>9</v>
      </c>
      <c r="CD2" s="43"/>
      <c r="CE2" s="43"/>
      <c r="CF2" s="43"/>
      <c r="CG2" s="43"/>
      <c r="CH2" s="44"/>
      <c r="CI2" s="41" t="s">
        <v>10</v>
      </c>
      <c r="CJ2" s="41"/>
      <c r="CK2" s="41"/>
      <c r="CL2" s="41" t="s">
        <v>11</v>
      </c>
      <c r="CM2" s="41"/>
      <c r="CN2" s="41"/>
      <c r="CO2" s="41" t="s">
        <v>12</v>
      </c>
      <c r="CP2" s="41"/>
      <c r="CQ2" s="41"/>
      <c r="CR2" s="41" t="s">
        <v>13</v>
      </c>
      <c r="CS2" s="41"/>
      <c r="CT2" s="41"/>
      <c r="CU2" s="41" t="s">
        <v>14</v>
      </c>
      <c r="CV2" s="41"/>
      <c r="CW2" s="41"/>
      <c r="CX2" s="41" t="s">
        <v>15</v>
      </c>
      <c r="CY2" s="41"/>
      <c r="CZ2" s="41"/>
      <c r="DA2" s="46" t="s">
        <v>16</v>
      </c>
      <c r="DB2" s="47"/>
      <c r="DC2" s="48"/>
    </row>
    <row r="3" spans="1:107" s="1" customFormat="1" ht="36" customHeight="1">
      <c r="A3" s="45"/>
      <c r="B3" s="45"/>
      <c r="C3" s="41"/>
      <c r="D3" s="41"/>
      <c r="E3" s="41"/>
      <c r="F3" s="41" t="s">
        <v>17</v>
      </c>
      <c r="G3" s="41"/>
      <c r="H3" s="41"/>
      <c r="I3" s="41" t="s">
        <v>18</v>
      </c>
      <c r="J3" s="41"/>
      <c r="K3" s="41"/>
      <c r="L3" s="41" t="s">
        <v>73</v>
      </c>
      <c r="M3" s="41"/>
      <c r="N3" s="41"/>
      <c r="O3" s="41" t="s">
        <v>20</v>
      </c>
      <c r="P3" s="41"/>
      <c r="Q3" s="41"/>
      <c r="R3" s="41" t="s">
        <v>21</v>
      </c>
      <c r="S3" s="41"/>
      <c r="T3" s="41"/>
      <c r="U3" s="41" t="s">
        <v>22</v>
      </c>
      <c r="V3" s="41"/>
      <c r="W3" s="41"/>
      <c r="X3" s="41" t="s">
        <v>74</v>
      </c>
      <c r="Y3" s="41"/>
      <c r="Z3" s="41"/>
      <c r="AA3" s="41" t="s">
        <v>24</v>
      </c>
      <c r="AB3" s="41"/>
      <c r="AC3" s="41"/>
      <c r="AD3" s="41" t="s">
        <v>14</v>
      </c>
      <c r="AE3" s="41"/>
      <c r="AF3" s="41"/>
      <c r="AG3" s="41"/>
      <c r="AH3" s="41"/>
      <c r="AI3" s="41"/>
      <c r="AJ3" s="41" t="s">
        <v>25</v>
      </c>
      <c r="AK3" s="41"/>
      <c r="AL3" s="41"/>
      <c r="AM3" s="41" t="s">
        <v>26</v>
      </c>
      <c r="AN3" s="41"/>
      <c r="AO3" s="41"/>
      <c r="AP3" s="41" t="s">
        <v>14</v>
      </c>
      <c r="AQ3" s="41"/>
      <c r="AR3" s="41"/>
      <c r="AS3" s="41" t="s">
        <v>27</v>
      </c>
      <c r="AT3" s="41"/>
      <c r="AU3" s="41"/>
      <c r="AV3" s="41" t="s">
        <v>28</v>
      </c>
      <c r="AW3" s="41"/>
      <c r="AX3" s="41"/>
      <c r="AY3" s="41" t="s">
        <v>14</v>
      </c>
      <c r="AZ3" s="41"/>
      <c r="BA3" s="41"/>
      <c r="BB3" s="41" t="s">
        <v>29</v>
      </c>
      <c r="BC3" s="41"/>
      <c r="BD3" s="41"/>
      <c r="BE3" s="41"/>
      <c r="BF3" s="41"/>
      <c r="BG3" s="41"/>
      <c r="BH3" s="41" t="s">
        <v>30</v>
      </c>
      <c r="BI3" s="41"/>
      <c r="BJ3" s="41"/>
      <c r="BK3" s="41" t="s">
        <v>31</v>
      </c>
      <c r="BL3" s="41"/>
      <c r="BM3" s="41"/>
      <c r="BN3" s="41" t="s">
        <v>32</v>
      </c>
      <c r="BO3" s="41"/>
      <c r="BP3" s="41"/>
      <c r="BQ3" s="41" t="s">
        <v>33</v>
      </c>
      <c r="BR3" s="41"/>
      <c r="BS3" s="41"/>
      <c r="BT3" s="41" t="s">
        <v>34</v>
      </c>
      <c r="BU3" s="41"/>
      <c r="BV3" s="41"/>
      <c r="BW3" s="41" t="s">
        <v>35</v>
      </c>
      <c r="BX3" s="41"/>
      <c r="BY3" s="41"/>
      <c r="BZ3" s="41" t="s">
        <v>36</v>
      </c>
      <c r="CA3" s="41"/>
      <c r="CB3" s="41"/>
      <c r="CC3" s="41" t="s">
        <v>37</v>
      </c>
      <c r="CD3" s="41"/>
      <c r="CE3" s="41"/>
      <c r="CF3" s="41" t="s">
        <v>38</v>
      </c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9"/>
      <c r="DB3" s="50"/>
      <c r="DC3" s="51"/>
    </row>
    <row r="4" spans="1:107" s="2" customFormat="1" ht="21" customHeight="1">
      <c r="A4" s="25"/>
      <c r="B4" s="25"/>
      <c r="C4" s="10" t="s">
        <v>39</v>
      </c>
      <c r="D4" s="10" t="s">
        <v>40</v>
      </c>
      <c r="E4" s="10" t="s">
        <v>41</v>
      </c>
      <c r="F4" s="10" t="s">
        <v>39</v>
      </c>
      <c r="G4" s="10" t="s">
        <v>40</v>
      </c>
      <c r="H4" s="10" t="s">
        <v>41</v>
      </c>
      <c r="I4" s="10" t="s">
        <v>39</v>
      </c>
      <c r="J4" s="10" t="s">
        <v>40</v>
      </c>
      <c r="K4" s="10" t="s">
        <v>41</v>
      </c>
      <c r="L4" s="10" t="s">
        <v>39</v>
      </c>
      <c r="M4" s="10" t="s">
        <v>40</v>
      </c>
      <c r="N4" s="10" t="s">
        <v>41</v>
      </c>
      <c r="O4" s="10" t="s">
        <v>39</v>
      </c>
      <c r="P4" s="10" t="s">
        <v>40</v>
      </c>
      <c r="Q4" s="10" t="s">
        <v>41</v>
      </c>
      <c r="R4" s="10" t="s">
        <v>39</v>
      </c>
      <c r="S4" s="10" t="s">
        <v>40</v>
      </c>
      <c r="T4" s="10" t="s">
        <v>41</v>
      </c>
      <c r="U4" s="10" t="s">
        <v>39</v>
      </c>
      <c r="V4" s="10" t="s">
        <v>40</v>
      </c>
      <c r="W4" s="10" t="s">
        <v>41</v>
      </c>
      <c r="X4" s="10" t="s">
        <v>39</v>
      </c>
      <c r="Y4" s="10" t="s">
        <v>40</v>
      </c>
      <c r="Z4" s="10" t="s">
        <v>41</v>
      </c>
      <c r="AA4" s="10" t="s">
        <v>39</v>
      </c>
      <c r="AB4" s="10" t="s">
        <v>40</v>
      </c>
      <c r="AC4" s="10" t="s">
        <v>41</v>
      </c>
      <c r="AD4" s="10" t="s">
        <v>39</v>
      </c>
      <c r="AE4" s="10" t="s">
        <v>40</v>
      </c>
      <c r="AF4" s="10" t="s">
        <v>41</v>
      </c>
      <c r="AG4" s="10" t="s">
        <v>39</v>
      </c>
      <c r="AH4" s="10" t="s">
        <v>40</v>
      </c>
      <c r="AI4" s="10" t="s">
        <v>41</v>
      </c>
      <c r="AJ4" s="10" t="s">
        <v>39</v>
      </c>
      <c r="AK4" s="10" t="s">
        <v>40</v>
      </c>
      <c r="AL4" s="10" t="s">
        <v>41</v>
      </c>
      <c r="AM4" s="10" t="s">
        <v>39</v>
      </c>
      <c r="AN4" s="10" t="s">
        <v>40</v>
      </c>
      <c r="AO4" s="10" t="s">
        <v>41</v>
      </c>
      <c r="AP4" s="10" t="s">
        <v>39</v>
      </c>
      <c r="AQ4" s="10" t="s">
        <v>40</v>
      </c>
      <c r="AR4" s="10" t="s">
        <v>41</v>
      </c>
      <c r="AS4" s="10" t="s">
        <v>39</v>
      </c>
      <c r="AT4" s="10" t="s">
        <v>40</v>
      </c>
      <c r="AU4" s="10" t="s">
        <v>41</v>
      </c>
      <c r="AV4" s="10" t="s">
        <v>39</v>
      </c>
      <c r="AW4" s="10" t="s">
        <v>40</v>
      </c>
      <c r="AX4" s="10" t="s">
        <v>41</v>
      </c>
      <c r="AY4" s="10" t="s">
        <v>39</v>
      </c>
      <c r="AZ4" s="10" t="s">
        <v>40</v>
      </c>
      <c r="BA4" s="10" t="s">
        <v>41</v>
      </c>
      <c r="BB4" s="10" t="s">
        <v>39</v>
      </c>
      <c r="BC4" s="10" t="s">
        <v>40</v>
      </c>
      <c r="BD4" s="10" t="s">
        <v>41</v>
      </c>
      <c r="BE4" s="10" t="s">
        <v>39</v>
      </c>
      <c r="BF4" s="10" t="s">
        <v>40</v>
      </c>
      <c r="BG4" s="10" t="s">
        <v>41</v>
      </c>
      <c r="BH4" s="10" t="s">
        <v>39</v>
      </c>
      <c r="BI4" s="10" t="s">
        <v>40</v>
      </c>
      <c r="BJ4" s="10" t="s">
        <v>41</v>
      </c>
      <c r="BK4" s="10" t="s">
        <v>39</v>
      </c>
      <c r="BL4" s="10" t="s">
        <v>40</v>
      </c>
      <c r="BM4" s="10" t="s">
        <v>41</v>
      </c>
      <c r="BN4" s="10" t="s">
        <v>39</v>
      </c>
      <c r="BO4" s="10" t="s">
        <v>40</v>
      </c>
      <c r="BP4" s="10" t="s">
        <v>41</v>
      </c>
      <c r="BQ4" s="10" t="s">
        <v>39</v>
      </c>
      <c r="BR4" s="10" t="s">
        <v>40</v>
      </c>
      <c r="BS4" s="10" t="s">
        <v>41</v>
      </c>
      <c r="BT4" s="10" t="s">
        <v>39</v>
      </c>
      <c r="BU4" s="10" t="s">
        <v>40</v>
      </c>
      <c r="BV4" s="10" t="s">
        <v>41</v>
      </c>
      <c r="BW4" s="10" t="s">
        <v>39</v>
      </c>
      <c r="BX4" s="10" t="s">
        <v>40</v>
      </c>
      <c r="BY4" s="10" t="s">
        <v>41</v>
      </c>
      <c r="BZ4" s="10" t="s">
        <v>39</v>
      </c>
      <c r="CA4" s="10" t="s">
        <v>40</v>
      </c>
      <c r="CB4" s="10" t="s">
        <v>41</v>
      </c>
      <c r="CC4" s="10" t="s">
        <v>39</v>
      </c>
      <c r="CD4" s="10" t="s">
        <v>40</v>
      </c>
      <c r="CE4" s="10" t="s">
        <v>41</v>
      </c>
      <c r="CF4" s="10" t="s">
        <v>39</v>
      </c>
      <c r="CG4" s="10" t="s">
        <v>40</v>
      </c>
      <c r="CH4" s="10" t="s">
        <v>41</v>
      </c>
      <c r="CI4" s="10" t="s">
        <v>39</v>
      </c>
      <c r="CJ4" s="10" t="s">
        <v>40</v>
      </c>
      <c r="CK4" s="10" t="s">
        <v>41</v>
      </c>
      <c r="CL4" s="10" t="s">
        <v>39</v>
      </c>
      <c r="CM4" s="10" t="s">
        <v>40</v>
      </c>
      <c r="CN4" s="10" t="s">
        <v>41</v>
      </c>
      <c r="CO4" s="10" t="s">
        <v>39</v>
      </c>
      <c r="CP4" s="10" t="s">
        <v>40</v>
      </c>
      <c r="CQ4" s="10" t="s">
        <v>41</v>
      </c>
      <c r="CR4" s="10" t="s">
        <v>39</v>
      </c>
      <c r="CS4" s="10" t="s">
        <v>40</v>
      </c>
      <c r="CT4" s="10" t="s">
        <v>41</v>
      </c>
      <c r="CU4" s="10" t="s">
        <v>39</v>
      </c>
      <c r="CV4" s="10" t="s">
        <v>40</v>
      </c>
      <c r="CW4" s="10" t="s">
        <v>41</v>
      </c>
      <c r="CX4" s="10" t="s">
        <v>39</v>
      </c>
      <c r="CY4" s="10" t="s">
        <v>40</v>
      </c>
      <c r="CZ4" s="10" t="s">
        <v>41</v>
      </c>
      <c r="DA4" s="25" t="s">
        <v>39</v>
      </c>
      <c r="DB4" s="25" t="s">
        <v>40</v>
      </c>
      <c r="DC4" s="25" t="s">
        <v>41</v>
      </c>
    </row>
    <row r="5" spans="1:107" s="3" customFormat="1" ht="24.75" customHeight="1">
      <c r="A5" s="26">
        <v>1</v>
      </c>
      <c r="B5" s="27" t="s">
        <v>75</v>
      </c>
      <c r="C5" s="11">
        <v>161.83061660437801</v>
      </c>
      <c r="D5" s="11">
        <v>23.3</v>
      </c>
      <c r="E5" s="11">
        <f>D5/C5*100</f>
        <v>14.397770019600644</v>
      </c>
      <c r="F5" s="11">
        <v>10.217881713151099</v>
      </c>
      <c r="G5" s="11">
        <v>0.01</v>
      </c>
      <c r="H5" s="11">
        <f>G5/F5*100</f>
        <v>9.7867643027510581E-2</v>
      </c>
      <c r="I5" s="11">
        <v>38.749268962852703</v>
      </c>
      <c r="J5" s="11">
        <v>1.57</v>
      </c>
      <c r="K5" s="11">
        <f>J5/I5*100</f>
        <v>4.051689340268827</v>
      </c>
      <c r="L5" s="11">
        <v>14.358593243812701</v>
      </c>
      <c r="M5" s="11">
        <v>0.17</v>
      </c>
      <c r="N5" s="11">
        <f>M5/L5*100</f>
        <v>1.1839599960341183</v>
      </c>
      <c r="O5" s="11">
        <v>3.4455814207910702</v>
      </c>
      <c r="P5" s="11">
        <v>0</v>
      </c>
      <c r="Q5" s="11">
        <f>P5/O5*100</f>
        <v>0</v>
      </c>
      <c r="R5" s="11">
        <v>23.3745458445221</v>
      </c>
      <c r="S5" s="11">
        <v>1.1499999999999999</v>
      </c>
      <c r="T5" s="11">
        <f>S5/R5*100</f>
        <v>4.9198816851857945</v>
      </c>
      <c r="U5" s="11">
        <v>9.7927413724816699</v>
      </c>
      <c r="V5" s="11">
        <v>1.31</v>
      </c>
      <c r="W5" s="11">
        <f>V5/U5*100</f>
        <v>13.377255154324788</v>
      </c>
      <c r="X5" s="11">
        <v>7.2009805640508402</v>
      </c>
      <c r="Y5" s="11">
        <v>0</v>
      </c>
      <c r="Z5" s="11">
        <f>Y5/X5*100</f>
        <v>0</v>
      </c>
      <c r="AA5" s="11">
        <v>14.1940826972948</v>
      </c>
      <c r="AB5" s="11">
        <v>2.17</v>
      </c>
      <c r="AC5" s="11">
        <f>AB5/AA5*100</f>
        <v>15.288060850973995</v>
      </c>
      <c r="AD5" s="11">
        <v>1.4015750887174301</v>
      </c>
      <c r="AE5" s="11">
        <v>175.31</v>
      </c>
      <c r="AF5" s="11">
        <f>AE5/AD5*100</f>
        <v>12508.070485215654</v>
      </c>
      <c r="AG5" s="12">
        <f t="shared" ref="AG5:AG48" si="0">AD5+AA5+X5+U5+R5+O5+L5+I5+F5+C5</f>
        <v>284.56586751205242</v>
      </c>
      <c r="AH5" s="12">
        <f t="shared" ref="AH5:AH48" si="1">AE5+AB5+Y5+V5+S5+P5+M5+J5+G5+D5</f>
        <v>204.98999999999998</v>
      </c>
      <c r="AI5" s="12">
        <f>AH5/AG5*100</f>
        <v>72.036046273651536</v>
      </c>
      <c r="AJ5" s="11">
        <v>15.959087126503601</v>
      </c>
      <c r="AK5" s="11">
        <v>0</v>
      </c>
      <c r="AL5" s="11">
        <f>AK5/AJ5*100</f>
        <v>0</v>
      </c>
      <c r="AM5" s="11">
        <v>3.9647998836363798</v>
      </c>
      <c r="AN5" s="11">
        <v>0</v>
      </c>
      <c r="AO5" s="11">
        <f>AN5/AM5*100</f>
        <v>0</v>
      </c>
      <c r="AP5" s="11">
        <v>2.6965497745798199</v>
      </c>
      <c r="AQ5" s="11">
        <v>2.2599999999999998</v>
      </c>
      <c r="AR5" s="11">
        <f>AQ5/AP5*100</f>
        <v>83.81080228167329</v>
      </c>
      <c r="AS5" s="12">
        <f>AP5+AM5+AJ5</f>
        <v>22.6204367847198</v>
      </c>
      <c r="AT5" s="12">
        <f>AQ5+AN5+AK5</f>
        <v>2.2599999999999998</v>
      </c>
      <c r="AU5" s="12">
        <f>AT5/AS5*100</f>
        <v>9.9909653447834366</v>
      </c>
      <c r="AV5" s="11">
        <v>17.0201034470571</v>
      </c>
      <c r="AW5" s="11">
        <v>0</v>
      </c>
      <c r="AX5" s="11">
        <f>AW5/AV5*100</f>
        <v>0</v>
      </c>
      <c r="AY5" s="11">
        <v>2.0370083407105302</v>
      </c>
      <c r="AZ5" s="11">
        <v>0.8</v>
      </c>
      <c r="BA5" s="11">
        <f>AZ5/AY5*100</f>
        <v>39.273280526723397</v>
      </c>
      <c r="BB5" s="12">
        <f>AY5+AV5</f>
        <v>19.057111787767631</v>
      </c>
      <c r="BC5" s="12">
        <f>AZ5+AW5</f>
        <v>0.8</v>
      </c>
      <c r="BD5" s="12">
        <f>BC5/BB5*100</f>
        <v>4.1979078934379954</v>
      </c>
      <c r="BE5" s="12">
        <f>BB5+AS5+AG5</f>
        <v>326.24341608453983</v>
      </c>
      <c r="BF5" s="12">
        <f>BC5+AT5+AH5</f>
        <v>208.04999999999998</v>
      </c>
      <c r="BG5" s="12">
        <f>BF5/BE5*100</f>
        <v>63.771401886647652</v>
      </c>
      <c r="BH5" s="11">
        <v>41.369619826019999</v>
      </c>
      <c r="BI5" s="11">
        <v>0</v>
      </c>
      <c r="BJ5" s="11">
        <f>BI5/BH5*100</f>
        <v>0</v>
      </c>
      <c r="BK5" s="11">
        <v>37.333928895097898</v>
      </c>
      <c r="BL5" s="11">
        <v>428.27</v>
      </c>
      <c r="BM5" s="11">
        <f>BL5/BK5*100</f>
        <v>1147.1334860131306</v>
      </c>
      <c r="BN5" s="11">
        <v>34.530424472494602</v>
      </c>
      <c r="BO5" s="11">
        <v>0</v>
      </c>
      <c r="BP5" s="11">
        <f>BO5/BN5*100</f>
        <v>0</v>
      </c>
      <c r="BQ5" s="11">
        <v>42.218122586288501</v>
      </c>
      <c r="BR5" s="11">
        <v>208.77</v>
      </c>
      <c r="BS5" s="11">
        <f>BR5/BQ5*100</f>
        <v>494.50327776489951</v>
      </c>
      <c r="BT5" s="11">
        <v>24.447723815526999</v>
      </c>
      <c r="BU5" s="11">
        <v>0</v>
      </c>
      <c r="BV5" s="11">
        <f>BU5/BT5*100</f>
        <v>0</v>
      </c>
      <c r="BW5" s="11">
        <v>28.412247114645201</v>
      </c>
      <c r="BX5" s="11">
        <v>103.61</v>
      </c>
      <c r="BY5" s="11">
        <f>BX5/BW5*100</f>
        <v>364.66668610169108</v>
      </c>
      <c r="BZ5" s="11">
        <v>16.340606899988199</v>
      </c>
      <c r="CA5" s="11">
        <v>13.61</v>
      </c>
      <c r="CB5" s="11">
        <f>CA5/BZ5*100</f>
        <v>83.289440124832993</v>
      </c>
      <c r="CC5" s="11">
        <v>33.195418262775597</v>
      </c>
      <c r="CD5" s="11">
        <v>0</v>
      </c>
      <c r="CE5" s="11">
        <f>CD5/CC5*100</f>
        <v>0</v>
      </c>
      <c r="CF5" s="12">
        <f>CC5+BZ5+BW5+BT5+BQ5+BN5+BK5+BH5</f>
        <v>257.84809187283696</v>
      </c>
      <c r="CG5" s="12">
        <f>CD5+CA5+BX5+BU5+BR5+BO5+BL5+BI5</f>
        <v>754.26</v>
      </c>
      <c r="CH5" s="12">
        <f>CG5/CF5*100</f>
        <v>292.52107103898163</v>
      </c>
      <c r="CI5" s="11">
        <v>3.7262678167116001</v>
      </c>
      <c r="CJ5" s="11">
        <v>0</v>
      </c>
      <c r="CK5" s="28">
        <v>0</v>
      </c>
      <c r="CL5" s="11">
        <v>29.883470901960401</v>
      </c>
      <c r="CM5" s="11">
        <v>5.42</v>
      </c>
      <c r="CN5" s="11">
        <f>CM5/CL5*100</f>
        <v>18.137116728446827</v>
      </c>
      <c r="CO5" s="11">
        <v>87.926098472027405</v>
      </c>
      <c r="CP5" s="11">
        <v>65.67</v>
      </c>
      <c r="CQ5" s="11">
        <f>CP5/CO5*100</f>
        <v>74.687722008832338</v>
      </c>
      <c r="CR5" s="11">
        <v>1.4372210276839199</v>
      </c>
      <c r="CS5" s="11">
        <v>0</v>
      </c>
      <c r="CT5" s="11">
        <f>CS5/CR5*100</f>
        <v>0</v>
      </c>
      <c r="CU5" s="11">
        <v>160.36578596472901</v>
      </c>
      <c r="CV5" s="11">
        <v>0</v>
      </c>
      <c r="CW5" s="11">
        <f>CV5/CU5*100</f>
        <v>0</v>
      </c>
      <c r="CX5" s="11">
        <v>4.26964785951062</v>
      </c>
      <c r="CY5" s="11">
        <v>0</v>
      </c>
      <c r="CZ5" s="11">
        <f>CY5/CX5*100</f>
        <v>0</v>
      </c>
      <c r="DA5" s="12">
        <f t="shared" ref="DA5:DA25" si="2">CX5+CU5+CR5+CO5+CL5+CI5+BE5+CF5</f>
        <v>871.69999999999982</v>
      </c>
      <c r="DB5" s="12">
        <f t="shared" ref="DB5:DB25" si="3">CY5+CV5+CS5+CP5+CM5+CJ5+BF5+CG5</f>
        <v>1033.4000000000001</v>
      </c>
      <c r="DC5" s="12">
        <f>DB5/DA5*100</f>
        <v>118.5499598485718</v>
      </c>
    </row>
    <row r="6" spans="1:107" s="3" customFormat="1" ht="24.75" customHeight="1">
      <c r="A6" s="26">
        <v>2</v>
      </c>
      <c r="B6" s="27" t="s">
        <v>76</v>
      </c>
      <c r="C6" s="11">
        <v>257.351033143584</v>
      </c>
      <c r="D6" s="11">
        <v>234.09</v>
      </c>
      <c r="E6" s="11">
        <f t="shared" ref="E6:E27" si="4">D6/C6*100</f>
        <v>90.961360108235525</v>
      </c>
      <c r="F6" s="11">
        <v>16.4226692912688</v>
      </c>
      <c r="G6" s="11">
        <v>0.18</v>
      </c>
      <c r="H6" s="11">
        <f t="shared" ref="H6:H27" si="5">G6/F6*100</f>
        <v>1.0960459399599427</v>
      </c>
      <c r="I6" s="11">
        <v>52.758273608492303</v>
      </c>
      <c r="J6" s="11">
        <v>10.87</v>
      </c>
      <c r="K6" s="11">
        <f t="shared" ref="K6:K27" si="6">J6/I6*100</f>
        <v>20.603403516695618</v>
      </c>
      <c r="L6" s="11">
        <v>23.770779981175998</v>
      </c>
      <c r="M6" s="11">
        <v>1.33</v>
      </c>
      <c r="N6" s="11">
        <f t="shared" ref="N6:N27" si="7">M6/L6*100</f>
        <v>5.5951045824042067</v>
      </c>
      <c r="O6" s="11">
        <v>5.5708899248435904</v>
      </c>
      <c r="P6" s="11">
        <v>0.03</v>
      </c>
      <c r="Q6" s="11">
        <f t="shared" ref="Q6:Q27" si="8">P6/O6*100</f>
        <v>0.53851360204074195</v>
      </c>
      <c r="R6" s="11">
        <v>28.643029414381701</v>
      </c>
      <c r="S6" s="11">
        <v>3.04</v>
      </c>
      <c r="T6" s="11">
        <f t="shared" ref="T6:T27" si="9">S6/R6*100</f>
        <v>10.61340250020346</v>
      </c>
      <c r="U6" s="11">
        <v>12.6753644502678</v>
      </c>
      <c r="V6" s="11">
        <v>2.2599999999999998</v>
      </c>
      <c r="W6" s="11">
        <f t="shared" ref="W6:W27" si="10">V6/U6*100</f>
        <v>17.82986208299716</v>
      </c>
      <c r="X6" s="11">
        <v>11.528812406212101</v>
      </c>
      <c r="Y6" s="11">
        <v>0.09</v>
      </c>
      <c r="Z6" s="11">
        <f t="shared" ref="Z6:Z27" si="11">Y6/X6*100</f>
        <v>0.78065282727217467</v>
      </c>
      <c r="AA6" s="11">
        <v>12.0103436491731</v>
      </c>
      <c r="AB6" s="11">
        <v>1.17</v>
      </c>
      <c r="AC6" s="11">
        <f t="shared" ref="AC6:AC27" si="12">AB6/AA6*100</f>
        <v>9.7416030229955428</v>
      </c>
      <c r="AD6" s="11">
        <v>2.4271758440867801</v>
      </c>
      <c r="AE6" s="11">
        <v>24.06</v>
      </c>
      <c r="AF6" s="11">
        <f t="shared" ref="AF6:AF27" si="13">AE6/AD6*100</f>
        <v>991.27552124483691</v>
      </c>
      <c r="AG6" s="12">
        <f t="shared" si="0"/>
        <v>423.15837171348613</v>
      </c>
      <c r="AH6" s="12">
        <f t="shared" si="1"/>
        <v>277.12</v>
      </c>
      <c r="AI6" s="12">
        <f t="shared" ref="AI6:AI27" si="14">AH6/AG6*100</f>
        <v>65.488483396385121</v>
      </c>
      <c r="AJ6" s="11">
        <v>15.296349674224</v>
      </c>
      <c r="AK6" s="11">
        <v>0</v>
      </c>
      <c r="AL6" s="11">
        <f t="shared" ref="AL6:AL27" si="15">AK6/AJ6*100</f>
        <v>0</v>
      </c>
      <c r="AM6" s="11">
        <v>3.8527525292312799</v>
      </c>
      <c r="AN6" s="11">
        <v>0.42</v>
      </c>
      <c r="AO6" s="11">
        <f t="shared" ref="AO6:AO27" si="16">AN6/AM6*100</f>
        <v>10.901297106767469</v>
      </c>
      <c r="AP6" s="11">
        <v>4.3012999860750796</v>
      </c>
      <c r="AQ6" s="11">
        <v>17.14</v>
      </c>
      <c r="AR6" s="11">
        <f t="shared" ref="AR6:AR27" si="17">AQ6/AP6*100</f>
        <v>398.48418049167941</v>
      </c>
      <c r="AS6" s="12">
        <f t="shared" ref="AS6:AS27" si="18">AP6+AM6+AJ6</f>
        <v>23.450402189530358</v>
      </c>
      <c r="AT6" s="12">
        <f t="shared" ref="AT6:AT27" si="19">AQ6+AN6+AK6</f>
        <v>17.560000000000002</v>
      </c>
      <c r="AU6" s="12">
        <f t="shared" ref="AU6:AU27" si="20">AT6/AS6*100</f>
        <v>74.881444923958796</v>
      </c>
      <c r="AV6" s="11">
        <v>24.968113444871101</v>
      </c>
      <c r="AW6" s="11">
        <v>22.58</v>
      </c>
      <c r="AX6" s="11">
        <f t="shared" ref="AX6:AX27" si="21">AW6/AV6*100</f>
        <v>90.435346866938943</v>
      </c>
      <c r="AY6" s="11">
        <v>4.7173657642479796</v>
      </c>
      <c r="AZ6" s="11">
        <v>0</v>
      </c>
      <c r="BA6" s="11">
        <f t="shared" ref="BA6:BA27" si="22">AZ6/AY6*100</f>
        <v>0</v>
      </c>
      <c r="BB6" s="12">
        <f t="shared" ref="BB6:BB42" si="23">AY6+AV6</f>
        <v>29.68547920911908</v>
      </c>
      <c r="BC6" s="12">
        <f t="shared" ref="BC6:BC27" si="24">AZ6+AW6</f>
        <v>22.58</v>
      </c>
      <c r="BD6" s="12">
        <f t="shared" ref="BD6:BD27" si="25">BC6/BB6*100</f>
        <v>76.064124957981647</v>
      </c>
      <c r="BE6" s="12">
        <f t="shared" ref="BE6:BE27" si="26">BB6+AS6+AG6</f>
        <v>476.29425311213555</v>
      </c>
      <c r="BF6" s="12">
        <f t="shared" ref="BF6:BF27" si="27">BC6+AT6+AH6</f>
        <v>317.26</v>
      </c>
      <c r="BG6" s="12">
        <f t="shared" ref="BG6:BG27" si="28">BF6/BE6*100</f>
        <v>66.610083562210519</v>
      </c>
      <c r="BH6" s="11">
        <v>81.682992604157107</v>
      </c>
      <c r="BI6" s="11">
        <v>123.2</v>
      </c>
      <c r="BJ6" s="11">
        <f t="shared" ref="BJ6:BJ27" si="29">BI6/BH6*100</f>
        <v>150.82699111801392</v>
      </c>
      <c r="BK6" s="11">
        <v>76.081741954649999</v>
      </c>
      <c r="BL6" s="11">
        <v>343.86</v>
      </c>
      <c r="BM6" s="11">
        <f t="shared" ref="BM6:BM27" si="30">BL6/BK6*100</f>
        <v>451.96126056756754</v>
      </c>
      <c r="BN6" s="11">
        <v>47.578287368623997</v>
      </c>
      <c r="BO6" s="11">
        <v>104.06</v>
      </c>
      <c r="BP6" s="11">
        <f t="shared" ref="BP6:BP27" si="31">BO6/BN6*100</f>
        <v>218.71321091020076</v>
      </c>
      <c r="BQ6" s="11">
        <v>81.9642728977052</v>
      </c>
      <c r="BR6" s="11">
        <v>97.71</v>
      </c>
      <c r="BS6" s="11">
        <f t="shared" ref="BS6:BS27" si="32">BR6/BQ6*100</f>
        <v>119.21047615702773</v>
      </c>
      <c r="BT6" s="11">
        <v>34.811758076849102</v>
      </c>
      <c r="BU6" s="11">
        <v>73.55</v>
      </c>
      <c r="BV6" s="11">
        <f t="shared" ref="BV6:BV27" si="33">BU6/BT6*100</f>
        <v>211.27918859379017</v>
      </c>
      <c r="BW6" s="11">
        <v>29.877722923717801</v>
      </c>
      <c r="BX6" s="11">
        <v>63.72</v>
      </c>
      <c r="BY6" s="11">
        <f t="shared" ref="BY6:BY27" si="34">BX6/BW6*100</f>
        <v>213.26926473843568</v>
      </c>
      <c r="BZ6" s="11">
        <v>19.8243431317999</v>
      </c>
      <c r="CA6" s="11">
        <v>0</v>
      </c>
      <c r="CB6" s="11">
        <f t="shared" ref="CB6:CB27" si="35">CA6/BZ6*100</f>
        <v>0</v>
      </c>
      <c r="CC6" s="11">
        <v>57.470431565306399</v>
      </c>
      <c r="CD6" s="11">
        <v>17.27</v>
      </c>
      <c r="CE6" s="11">
        <f t="shared" ref="CE6:CE27" si="36">CD6/CC6*100</f>
        <v>30.050235450860107</v>
      </c>
      <c r="CF6" s="12">
        <f t="shared" ref="CF6:CF48" si="37">CC6+BZ6+BW6+BT6+BQ6+BN6+BK6+BH6</f>
        <v>429.29155052280953</v>
      </c>
      <c r="CG6" s="12">
        <f t="shared" ref="CG6:CG27" si="38">CD6+CA6+BX6+BU6+BR6+BO6+BL6+BI6</f>
        <v>823.37000000000012</v>
      </c>
      <c r="CH6" s="12">
        <f t="shared" ref="CH6:CH27" si="39">CG6/CF6*100</f>
        <v>191.79739247074977</v>
      </c>
      <c r="CI6" s="11">
        <v>6.0365818731331897</v>
      </c>
      <c r="CJ6" s="11">
        <v>0</v>
      </c>
      <c r="CK6" s="11">
        <f>CJ5/CI5*100</f>
        <v>0</v>
      </c>
      <c r="CL6" s="11">
        <v>30.888422786327499</v>
      </c>
      <c r="CM6" s="11">
        <v>7.77</v>
      </c>
      <c r="CN6" s="11">
        <f t="shared" ref="CN6:CN27" si="40">CM6/CL6*100</f>
        <v>25.155055840013059</v>
      </c>
      <c r="CO6" s="11">
        <v>114.451374579831</v>
      </c>
      <c r="CP6" s="11">
        <v>91.58</v>
      </c>
      <c r="CQ6" s="11">
        <f t="shared" ref="CQ6:CQ27" si="41">CP6/CO6*100</f>
        <v>80.016513856827487</v>
      </c>
      <c r="CR6" s="11">
        <v>4.7178577470026104</v>
      </c>
      <c r="CS6" s="11">
        <v>0</v>
      </c>
      <c r="CT6" s="11">
        <f t="shared" ref="CT6:CT27" si="42">CS6/CR6*100</f>
        <v>0</v>
      </c>
      <c r="CU6" s="11">
        <v>437.62718881239499</v>
      </c>
      <c r="CV6" s="11">
        <v>1.96</v>
      </c>
      <c r="CW6" s="11">
        <f t="shared" ref="CW6:CW27" si="43">CV6/CU6*100</f>
        <v>0.44786979650851311</v>
      </c>
      <c r="CX6" s="11">
        <v>5.3927634953764398</v>
      </c>
      <c r="CY6" s="11">
        <v>4.0599999999999996</v>
      </c>
      <c r="CZ6" s="11">
        <f t="shared" ref="CZ6:CZ48" si="44">CY6/CX6*100</f>
        <v>75.286075561832007</v>
      </c>
      <c r="DA6" s="12">
        <f t="shared" si="2"/>
        <v>1504.6999929290107</v>
      </c>
      <c r="DB6" s="12">
        <f t="shared" si="3"/>
        <v>1246</v>
      </c>
      <c r="DC6" s="12">
        <f t="shared" ref="DC6:DC25" si="45">DB6/DA6*100</f>
        <v>82.80720448297258</v>
      </c>
    </row>
    <row r="7" spans="1:107" s="3" customFormat="1" ht="24.75" customHeight="1">
      <c r="A7" s="26">
        <v>3</v>
      </c>
      <c r="B7" s="27" t="s">
        <v>77</v>
      </c>
      <c r="C7" s="11">
        <v>172.26328195517701</v>
      </c>
      <c r="D7" s="11">
        <v>151.36000000000001</v>
      </c>
      <c r="E7" s="11">
        <f t="shared" si="4"/>
        <v>87.865503479368272</v>
      </c>
      <c r="F7" s="11">
        <v>14.5073430952169</v>
      </c>
      <c r="G7" s="11">
        <v>0.75</v>
      </c>
      <c r="H7" s="11">
        <f t="shared" si="5"/>
        <v>5.1697957033033601</v>
      </c>
      <c r="I7" s="11">
        <v>45.251517413999501</v>
      </c>
      <c r="J7" s="11">
        <v>4.84</v>
      </c>
      <c r="K7" s="11">
        <f t="shared" si="6"/>
        <v>10.69577392448423</v>
      </c>
      <c r="L7" s="11">
        <v>19.576714334078101</v>
      </c>
      <c r="M7" s="11">
        <v>0.78</v>
      </c>
      <c r="N7" s="11">
        <f t="shared" si="7"/>
        <v>3.9843253913258443</v>
      </c>
      <c r="O7" s="11">
        <v>3.2927246469809899</v>
      </c>
      <c r="P7" s="11">
        <v>0</v>
      </c>
      <c r="Q7" s="11">
        <f t="shared" si="8"/>
        <v>0</v>
      </c>
      <c r="R7" s="11">
        <v>19.426619907618299</v>
      </c>
      <c r="S7" s="11">
        <v>3.88</v>
      </c>
      <c r="T7" s="11">
        <f t="shared" si="9"/>
        <v>19.972594401141436</v>
      </c>
      <c r="U7" s="11">
        <v>10.510222372286</v>
      </c>
      <c r="V7" s="11">
        <v>4.8899999999999997</v>
      </c>
      <c r="W7" s="11">
        <f t="shared" si="10"/>
        <v>46.526132623932412</v>
      </c>
      <c r="X7" s="11">
        <v>9.7877962492389603</v>
      </c>
      <c r="Y7" s="11">
        <v>0.05</v>
      </c>
      <c r="Z7" s="11">
        <f t="shared" si="11"/>
        <v>0.51084022109560878</v>
      </c>
      <c r="AA7" s="11">
        <v>9.3001476285074691</v>
      </c>
      <c r="AB7" s="11">
        <v>0.42</v>
      </c>
      <c r="AC7" s="11">
        <f t="shared" si="12"/>
        <v>4.5160573442144765</v>
      </c>
      <c r="AD7" s="11">
        <v>1.65184849951202</v>
      </c>
      <c r="AE7" s="11">
        <v>34.1</v>
      </c>
      <c r="AF7" s="11">
        <f t="shared" si="13"/>
        <v>2064.3539652742752</v>
      </c>
      <c r="AG7" s="12">
        <f t="shared" si="0"/>
        <v>305.56821610261522</v>
      </c>
      <c r="AH7" s="12">
        <f t="shared" si="1"/>
        <v>201.07000000000002</v>
      </c>
      <c r="AI7" s="12">
        <f t="shared" si="14"/>
        <v>65.802000798563796</v>
      </c>
      <c r="AJ7" s="11">
        <v>15.400670406631701</v>
      </c>
      <c r="AK7" s="11">
        <v>8</v>
      </c>
      <c r="AL7" s="11">
        <f t="shared" si="15"/>
        <v>51.945790597239913</v>
      </c>
      <c r="AM7" s="11">
        <v>3.5140991853408501</v>
      </c>
      <c r="AN7" s="11">
        <v>0</v>
      </c>
      <c r="AO7" s="11">
        <f t="shared" si="16"/>
        <v>0</v>
      </c>
      <c r="AP7" s="11">
        <v>2.88437928228314</v>
      </c>
      <c r="AQ7" s="11">
        <v>0</v>
      </c>
      <c r="AR7" s="11">
        <f t="shared" si="17"/>
        <v>0</v>
      </c>
      <c r="AS7" s="12">
        <f t="shared" si="18"/>
        <v>21.799148874255692</v>
      </c>
      <c r="AT7" s="12">
        <f t="shared" si="19"/>
        <v>8</v>
      </c>
      <c r="AU7" s="12">
        <f t="shared" si="20"/>
        <v>36.698680513383806</v>
      </c>
      <c r="AV7" s="11">
        <v>20.186410328439798</v>
      </c>
      <c r="AW7" s="11">
        <v>134.03</v>
      </c>
      <c r="AX7" s="11">
        <f t="shared" si="21"/>
        <v>663.96153560383482</v>
      </c>
      <c r="AY7" s="11">
        <v>2.4511042732491499</v>
      </c>
      <c r="AZ7" s="11">
        <v>0</v>
      </c>
      <c r="BA7" s="11">
        <f t="shared" si="22"/>
        <v>0</v>
      </c>
      <c r="BB7" s="12">
        <f t="shared" si="23"/>
        <v>22.637514601688949</v>
      </c>
      <c r="BC7" s="12">
        <f t="shared" si="24"/>
        <v>134.03</v>
      </c>
      <c r="BD7" s="12">
        <f t="shared" si="25"/>
        <v>592.07029728431507</v>
      </c>
      <c r="BE7" s="12">
        <f t="shared" si="26"/>
        <v>350.00487957855989</v>
      </c>
      <c r="BF7" s="12">
        <f t="shared" si="27"/>
        <v>343.1</v>
      </c>
      <c r="BG7" s="12">
        <f t="shared" si="28"/>
        <v>98.027204767295245</v>
      </c>
      <c r="BH7" s="11">
        <v>83.406352817412994</v>
      </c>
      <c r="BI7" s="11">
        <v>40.340000000000003</v>
      </c>
      <c r="BJ7" s="11">
        <f t="shared" si="29"/>
        <v>48.365620408207207</v>
      </c>
      <c r="BK7" s="11">
        <v>42.758778890483903</v>
      </c>
      <c r="BL7" s="11">
        <v>54.65</v>
      </c>
      <c r="BM7" s="11">
        <f t="shared" si="30"/>
        <v>127.81001099206442</v>
      </c>
      <c r="BN7" s="11">
        <v>43.710186642165702</v>
      </c>
      <c r="BO7" s="11">
        <v>143.16999999999999</v>
      </c>
      <c r="BP7" s="11">
        <f t="shared" si="31"/>
        <v>327.5437855529284</v>
      </c>
      <c r="BQ7" s="11">
        <v>46.964485016723799</v>
      </c>
      <c r="BR7" s="11">
        <v>100.66</v>
      </c>
      <c r="BS7" s="11">
        <f t="shared" si="32"/>
        <v>214.33217028602681</v>
      </c>
      <c r="BT7" s="11">
        <v>25.790110152687099</v>
      </c>
      <c r="BU7" s="11">
        <v>0</v>
      </c>
      <c r="BV7" s="11">
        <f t="shared" si="33"/>
        <v>0</v>
      </c>
      <c r="BW7" s="11">
        <v>30.412077395750298</v>
      </c>
      <c r="BX7" s="11">
        <v>104.53</v>
      </c>
      <c r="BY7" s="11">
        <f t="shared" si="34"/>
        <v>343.7121333072983</v>
      </c>
      <c r="BZ7" s="11">
        <v>17.538878580655499</v>
      </c>
      <c r="CA7" s="11">
        <v>2.5</v>
      </c>
      <c r="CB7" s="11">
        <f t="shared" si="35"/>
        <v>14.254047021896682</v>
      </c>
      <c r="CC7" s="11">
        <v>40.7139389128182</v>
      </c>
      <c r="CD7" s="11">
        <v>0</v>
      </c>
      <c r="CE7" s="11">
        <f t="shared" si="36"/>
        <v>0</v>
      </c>
      <c r="CF7" s="12">
        <f t="shared" si="37"/>
        <v>331.29480840869746</v>
      </c>
      <c r="CG7" s="12">
        <f t="shared" si="38"/>
        <v>445.85</v>
      </c>
      <c r="CH7" s="12">
        <f t="shared" si="39"/>
        <v>134.57802195619772</v>
      </c>
      <c r="CI7" s="11">
        <v>12.297180755920699</v>
      </c>
      <c r="CJ7" s="11">
        <v>0</v>
      </c>
      <c r="CK7" s="11">
        <f t="shared" ref="CK7:CK26" si="46">CJ6/CI6*100</f>
        <v>0</v>
      </c>
      <c r="CL7" s="11">
        <v>23.588309027091899</v>
      </c>
      <c r="CM7" s="11">
        <v>7.73</v>
      </c>
      <c r="CN7" s="11">
        <f t="shared" si="40"/>
        <v>32.770471130939725</v>
      </c>
      <c r="CO7" s="11">
        <v>76.829963043367201</v>
      </c>
      <c r="CP7" s="11">
        <v>245</v>
      </c>
      <c r="CQ7" s="11">
        <f t="shared" si="41"/>
        <v>318.88600527076665</v>
      </c>
      <c r="CR7" s="11">
        <v>1.8181241589211301</v>
      </c>
      <c r="CS7" s="11">
        <v>0</v>
      </c>
      <c r="CT7" s="11">
        <f t="shared" si="42"/>
        <v>0</v>
      </c>
      <c r="CU7" s="11">
        <v>121.736979871027</v>
      </c>
      <c r="CV7" s="11">
        <v>9.65</v>
      </c>
      <c r="CW7" s="11">
        <f t="shared" si="43"/>
        <v>7.9269257461648825</v>
      </c>
      <c r="CX7" s="11">
        <v>3.2297551564149498</v>
      </c>
      <c r="CY7" s="11">
        <v>0</v>
      </c>
      <c r="CZ7" s="11">
        <f t="shared" si="44"/>
        <v>0</v>
      </c>
      <c r="DA7" s="12">
        <f t="shared" si="2"/>
        <v>920.80000000000018</v>
      </c>
      <c r="DB7" s="12">
        <f t="shared" si="3"/>
        <v>1051.33</v>
      </c>
      <c r="DC7" s="12">
        <f t="shared" si="45"/>
        <v>114.17571676802778</v>
      </c>
    </row>
    <row r="8" spans="1:107" s="3" customFormat="1" ht="24.75" customHeight="1">
      <c r="A8" s="26">
        <v>4</v>
      </c>
      <c r="B8" s="27" t="s">
        <v>78</v>
      </c>
      <c r="C8" s="11">
        <v>620.56677450858695</v>
      </c>
      <c r="D8" s="11">
        <v>173.62</v>
      </c>
      <c r="E8" s="11">
        <f t="shared" si="4"/>
        <v>27.977649969656504</v>
      </c>
      <c r="F8" s="11">
        <v>37.2994959340935</v>
      </c>
      <c r="G8" s="11">
        <v>0.14000000000000001</v>
      </c>
      <c r="H8" s="11">
        <f t="shared" si="5"/>
        <v>0.37534019292746906</v>
      </c>
      <c r="I8" s="11">
        <v>112.29721501504299</v>
      </c>
      <c r="J8" s="11">
        <v>11.41</v>
      </c>
      <c r="K8" s="11">
        <f t="shared" si="6"/>
        <v>10.160536927359731</v>
      </c>
      <c r="L8" s="11">
        <v>45.916977992142698</v>
      </c>
      <c r="M8" s="11">
        <v>0.05</v>
      </c>
      <c r="N8" s="11">
        <f t="shared" si="7"/>
        <v>0.1088921836462234</v>
      </c>
      <c r="O8" s="11">
        <v>11.880473555804199</v>
      </c>
      <c r="P8" s="11">
        <v>0.1</v>
      </c>
      <c r="Q8" s="11">
        <f t="shared" si="8"/>
        <v>0.84171728955320191</v>
      </c>
      <c r="R8" s="11">
        <v>54.359217160696502</v>
      </c>
      <c r="S8" s="11">
        <v>7.16</v>
      </c>
      <c r="T8" s="11">
        <f t="shared" si="9"/>
        <v>13.171639280296542</v>
      </c>
      <c r="U8" s="11">
        <v>32.864941546931803</v>
      </c>
      <c r="V8" s="11">
        <v>24.76</v>
      </c>
      <c r="W8" s="11">
        <f t="shared" si="10"/>
        <v>75.338640005314545</v>
      </c>
      <c r="X8" s="11">
        <v>28.476287536903001</v>
      </c>
      <c r="Y8" s="11">
        <v>0.01</v>
      </c>
      <c r="Z8" s="11">
        <f t="shared" si="11"/>
        <v>3.511693716057894E-2</v>
      </c>
      <c r="AA8" s="11">
        <v>38.052513678547598</v>
      </c>
      <c r="AB8" s="11">
        <v>23.53</v>
      </c>
      <c r="AC8" s="11">
        <f t="shared" si="12"/>
        <v>61.83559961050674</v>
      </c>
      <c r="AD8" s="11">
        <v>7.2409866215835903</v>
      </c>
      <c r="AE8" s="11">
        <v>0</v>
      </c>
      <c r="AF8" s="11">
        <f t="shared" si="13"/>
        <v>0</v>
      </c>
      <c r="AG8" s="12">
        <f t="shared" si="0"/>
        <v>988.95488355033285</v>
      </c>
      <c r="AH8" s="12">
        <f t="shared" si="1"/>
        <v>240.78000000000003</v>
      </c>
      <c r="AI8" s="12">
        <f t="shared" si="14"/>
        <v>24.346914505907847</v>
      </c>
      <c r="AJ8" s="11">
        <v>49.269218659352802</v>
      </c>
      <c r="AK8" s="11">
        <v>0</v>
      </c>
      <c r="AL8" s="11">
        <f t="shared" si="15"/>
        <v>0</v>
      </c>
      <c r="AM8" s="11">
        <v>20.0650459189599</v>
      </c>
      <c r="AN8" s="11">
        <v>5.56</v>
      </c>
      <c r="AO8" s="11">
        <f t="shared" si="16"/>
        <v>27.709879271924486</v>
      </c>
      <c r="AP8" s="11">
        <v>6.6143863166607701</v>
      </c>
      <c r="AQ8" s="11">
        <v>0</v>
      </c>
      <c r="AR8" s="11">
        <f t="shared" si="17"/>
        <v>0</v>
      </c>
      <c r="AS8" s="12">
        <f t="shared" si="18"/>
        <v>75.948650894973468</v>
      </c>
      <c r="AT8" s="12">
        <f t="shared" si="19"/>
        <v>5.56</v>
      </c>
      <c r="AU8" s="12">
        <f t="shared" si="20"/>
        <v>7.3207357003466909</v>
      </c>
      <c r="AV8" s="11">
        <v>50.777311253648001</v>
      </c>
      <c r="AW8" s="11">
        <v>0</v>
      </c>
      <c r="AX8" s="11">
        <f t="shared" si="21"/>
        <v>0</v>
      </c>
      <c r="AY8" s="11">
        <v>3.84311470263046</v>
      </c>
      <c r="AZ8" s="11">
        <v>482.96</v>
      </c>
      <c r="BA8" s="11">
        <f t="shared" si="22"/>
        <v>12566.890071468149</v>
      </c>
      <c r="BB8" s="12">
        <f t="shared" si="23"/>
        <v>54.62042595627846</v>
      </c>
      <c r="BC8" s="12">
        <f t="shared" si="24"/>
        <v>482.96</v>
      </c>
      <c r="BD8" s="12">
        <f t="shared" si="25"/>
        <v>884.2113395208429</v>
      </c>
      <c r="BE8" s="12">
        <f t="shared" si="26"/>
        <v>1119.5239604015849</v>
      </c>
      <c r="BF8" s="12">
        <f t="shared" si="27"/>
        <v>729.3</v>
      </c>
      <c r="BG8" s="12">
        <f t="shared" si="28"/>
        <v>65.143759829704081</v>
      </c>
      <c r="BH8" s="11">
        <v>127.394012497275</v>
      </c>
      <c r="BI8" s="11">
        <v>176.47</v>
      </c>
      <c r="BJ8" s="11">
        <f t="shared" si="29"/>
        <v>138.5229937739615</v>
      </c>
      <c r="BK8" s="11">
        <v>111.366689066286</v>
      </c>
      <c r="BL8" s="11">
        <v>214.11</v>
      </c>
      <c r="BM8" s="11">
        <f t="shared" si="30"/>
        <v>192.25677066915466</v>
      </c>
      <c r="BN8" s="11">
        <v>101.005744887052</v>
      </c>
      <c r="BO8" s="11">
        <v>134.61000000000001</v>
      </c>
      <c r="BP8" s="11">
        <f t="shared" si="31"/>
        <v>133.26964733592669</v>
      </c>
      <c r="BQ8" s="11">
        <v>123.304209814809</v>
      </c>
      <c r="BR8" s="11">
        <v>239.63</v>
      </c>
      <c r="BS8" s="11">
        <f t="shared" si="32"/>
        <v>194.34048550321282</v>
      </c>
      <c r="BT8" s="11">
        <v>59.8745112753383</v>
      </c>
      <c r="BU8" s="11">
        <v>72.5</v>
      </c>
      <c r="BV8" s="11">
        <f t="shared" si="33"/>
        <v>121.08658334863438</v>
      </c>
      <c r="BW8" s="11">
        <v>60.264383553055502</v>
      </c>
      <c r="BX8" s="11">
        <v>123.32</v>
      </c>
      <c r="BY8" s="11">
        <f t="shared" si="34"/>
        <v>204.63164597283509</v>
      </c>
      <c r="BZ8" s="11">
        <v>47.957443668748802</v>
      </c>
      <c r="CA8" s="11">
        <v>3.22</v>
      </c>
      <c r="CB8" s="11">
        <f t="shared" si="35"/>
        <v>6.7142861538683203</v>
      </c>
      <c r="CC8" s="11">
        <v>103.36643011720599</v>
      </c>
      <c r="CD8" s="11">
        <v>617.37</v>
      </c>
      <c r="CE8" s="11">
        <f t="shared" si="36"/>
        <v>597.26354030024197</v>
      </c>
      <c r="CF8" s="12">
        <f t="shared" si="37"/>
        <v>734.53342487977056</v>
      </c>
      <c r="CG8" s="12">
        <f t="shared" si="38"/>
        <v>1581.2300000000002</v>
      </c>
      <c r="CH8" s="12">
        <f t="shared" si="39"/>
        <v>215.26998587692833</v>
      </c>
      <c r="CI8" s="11">
        <v>23.950511632438801</v>
      </c>
      <c r="CJ8" s="11">
        <v>15.88</v>
      </c>
      <c r="CK8" s="11">
        <f t="shared" si="46"/>
        <v>0</v>
      </c>
      <c r="CL8" s="11">
        <v>60.161695700521697</v>
      </c>
      <c r="CM8" s="11">
        <v>22.14</v>
      </c>
      <c r="CN8" s="11">
        <f t="shared" si="40"/>
        <v>36.800824415273276</v>
      </c>
      <c r="CO8" s="11">
        <v>145.064938274382</v>
      </c>
      <c r="CP8" s="11">
        <v>123.98</v>
      </c>
      <c r="CQ8" s="11">
        <f t="shared" si="41"/>
        <v>85.46517268390447</v>
      </c>
      <c r="CR8" s="11">
        <v>5.9410996119591903</v>
      </c>
      <c r="CS8" s="11">
        <v>0</v>
      </c>
      <c r="CT8" s="11">
        <f t="shared" si="42"/>
        <v>0</v>
      </c>
      <c r="CU8" s="11">
        <v>252.16597445112399</v>
      </c>
      <c r="CV8" s="11">
        <v>97.12</v>
      </c>
      <c r="CW8" s="11">
        <f t="shared" si="43"/>
        <v>38.514315903006278</v>
      </c>
      <c r="CX8" s="11">
        <v>10.5583950482193</v>
      </c>
      <c r="CY8" s="11">
        <v>0</v>
      </c>
      <c r="CZ8" s="11">
        <f t="shared" si="44"/>
        <v>0</v>
      </c>
      <c r="DA8" s="12">
        <f t="shared" si="2"/>
        <v>2351.9000000000005</v>
      </c>
      <c r="DB8" s="12">
        <f t="shared" si="3"/>
        <v>2569.65</v>
      </c>
      <c r="DC8" s="12">
        <f t="shared" si="45"/>
        <v>109.25847187380413</v>
      </c>
    </row>
    <row r="9" spans="1:107" s="3" customFormat="1" ht="24.75" customHeight="1">
      <c r="A9" s="26">
        <v>5</v>
      </c>
      <c r="B9" s="27" t="s">
        <v>79</v>
      </c>
      <c r="C9" s="11">
        <v>0.392139615378019</v>
      </c>
      <c r="D9" s="11">
        <v>0.05</v>
      </c>
      <c r="E9" s="11">
        <f t="shared" si="4"/>
        <v>12.750560779685689</v>
      </c>
      <c r="F9" s="11">
        <v>0.186911041571869</v>
      </c>
      <c r="G9" s="11">
        <v>0</v>
      </c>
      <c r="H9" s="11">
        <f t="shared" si="5"/>
        <v>0</v>
      </c>
      <c r="I9" s="11">
        <v>1.18161734344266</v>
      </c>
      <c r="J9" s="11">
        <v>0</v>
      </c>
      <c r="K9" s="11">
        <f t="shared" si="6"/>
        <v>0</v>
      </c>
      <c r="L9" s="11">
        <v>0.14081701112960501</v>
      </c>
      <c r="M9" s="11">
        <v>0</v>
      </c>
      <c r="N9" s="11">
        <f t="shared" si="7"/>
        <v>0</v>
      </c>
      <c r="O9" s="11">
        <v>8.5285645660392404E-3</v>
      </c>
      <c r="P9" s="11">
        <v>0</v>
      </c>
      <c r="Q9" s="11">
        <f t="shared" si="8"/>
        <v>0</v>
      </c>
      <c r="R9" s="11">
        <v>0.92112583728288999</v>
      </c>
      <c r="S9" s="11">
        <v>0</v>
      </c>
      <c r="T9" s="11">
        <f t="shared" si="9"/>
        <v>0</v>
      </c>
      <c r="U9" s="11">
        <v>0.25757831305284701</v>
      </c>
      <c r="V9" s="11">
        <v>0</v>
      </c>
      <c r="W9" s="11">
        <f t="shared" si="10"/>
        <v>0</v>
      </c>
      <c r="X9" s="11">
        <v>0.10889505347360701</v>
      </c>
      <c r="Y9" s="11">
        <v>0</v>
      </c>
      <c r="Z9" s="11">
        <f t="shared" si="11"/>
        <v>0</v>
      </c>
      <c r="AA9" s="11">
        <v>0.26213255313070599</v>
      </c>
      <c r="AB9" s="11">
        <v>0.24</v>
      </c>
      <c r="AC9" s="11">
        <f t="shared" si="12"/>
        <v>91.556732322494057</v>
      </c>
      <c r="AD9" s="11">
        <v>0.33978280385499898</v>
      </c>
      <c r="AE9" s="11">
        <v>0.09</v>
      </c>
      <c r="AF9" s="11">
        <f t="shared" si="13"/>
        <v>26.487508778816</v>
      </c>
      <c r="AG9" s="12">
        <f t="shared" si="0"/>
        <v>3.7995281368832412</v>
      </c>
      <c r="AH9" s="12">
        <f t="shared" si="1"/>
        <v>0.37999999999999995</v>
      </c>
      <c r="AI9" s="12">
        <f t="shared" si="14"/>
        <v>10.001241899256327</v>
      </c>
      <c r="AJ9" s="11">
        <v>0.88182529349829797</v>
      </c>
      <c r="AK9" s="11">
        <v>0</v>
      </c>
      <c r="AL9" s="11">
        <f t="shared" si="15"/>
        <v>0</v>
      </c>
      <c r="AM9" s="11">
        <v>7.4820799210797498E-2</v>
      </c>
      <c r="AN9" s="11">
        <v>0</v>
      </c>
      <c r="AO9" s="11">
        <f t="shared" si="16"/>
        <v>0</v>
      </c>
      <c r="AP9" s="11">
        <v>3.2486257662849599E-2</v>
      </c>
      <c r="AQ9" s="11">
        <v>0</v>
      </c>
      <c r="AR9" s="11">
        <f t="shared" si="17"/>
        <v>0</v>
      </c>
      <c r="AS9" s="12">
        <f t="shared" si="18"/>
        <v>0.98913235037194502</v>
      </c>
      <c r="AT9" s="12">
        <f t="shared" si="19"/>
        <v>0</v>
      </c>
      <c r="AU9" s="12">
        <f t="shared" si="20"/>
        <v>0</v>
      </c>
      <c r="AV9" s="11">
        <v>0.64004398761275705</v>
      </c>
      <c r="AW9" s="11">
        <v>0</v>
      </c>
      <c r="AX9" s="11">
        <f t="shared" si="21"/>
        <v>0</v>
      </c>
      <c r="AY9" s="11">
        <v>5.9043922556318199E-2</v>
      </c>
      <c r="AZ9" s="11">
        <v>0</v>
      </c>
      <c r="BA9" s="11">
        <f t="shared" si="22"/>
        <v>0</v>
      </c>
      <c r="BB9" s="12">
        <f t="shared" si="23"/>
        <v>0.69908791016907523</v>
      </c>
      <c r="BC9" s="12">
        <f t="shared" si="24"/>
        <v>0</v>
      </c>
      <c r="BD9" s="12">
        <f t="shared" si="25"/>
        <v>0</v>
      </c>
      <c r="BE9" s="12">
        <f t="shared" si="26"/>
        <v>5.4877483974242613</v>
      </c>
      <c r="BF9" s="12">
        <f t="shared" si="27"/>
        <v>0.37999999999999995</v>
      </c>
      <c r="BG9" s="12">
        <f t="shared" si="28"/>
        <v>6.9245157117326555</v>
      </c>
      <c r="BH9" s="11">
        <v>2.9289356967521498</v>
      </c>
      <c r="BI9" s="11">
        <v>0</v>
      </c>
      <c r="BJ9" s="11">
        <f t="shared" si="29"/>
        <v>0</v>
      </c>
      <c r="BK9" s="11">
        <v>2.1920487546726601</v>
      </c>
      <c r="BL9" s="11">
        <v>0</v>
      </c>
      <c r="BM9" s="11">
        <f t="shared" si="30"/>
        <v>0</v>
      </c>
      <c r="BN9" s="11">
        <v>2.27990727426352</v>
      </c>
      <c r="BO9" s="11">
        <v>0</v>
      </c>
      <c r="BP9" s="11">
        <f t="shared" si="31"/>
        <v>0</v>
      </c>
      <c r="BQ9" s="11">
        <v>2.5456285194499202</v>
      </c>
      <c r="BR9" s="11">
        <v>0</v>
      </c>
      <c r="BS9" s="11">
        <f t="shared" si="32"/>
        <v>0</v>
      </c>
      <c r="BT9" s="11">
        <v>1.4985925048367099</v>
      </c>
      <c r="BU9" s="11">
        <v>0</v>
      </c>
      <c r="BV9" s="11">
        <f t="shared" si="33"/>
        <v>0</v>
      </c>
      <c r="BW9" s="11">
        <v>2.9586027479909101</v>
      </c>
      <c r="BX9" s="11">
        <v>0</v>
      </c>
      <c r="BY9" s="11">
        <f t="shared" si="34"/>
        <v>0</v>
      </c>
      <c r="BZ9" s="11">
        <v>0.831214496434585</v>
      </c>
      <c r="CA9" s="11">
        <v>0</v>
      </c>
      <c r="CB9" s="11">
        <f t="shared" si="35"/>
        <v>0</v>
      </c>
      <c r="CC9" s="11">
        <v>5.80723814521635</v>
      </c>
      <c r="CD9" s="11">
        <v>9.86</v>
      </c>
      <c r="CE9" s="11">
        <f t="shared" si="36"/>
        <v>169.78811189484401</v>
      </c>
      <c r="CF9" s="12">
        <f t="shared" si="37"/>
        <v>21.042168139616805</v>
      </c>
      <c r="CG9" s="12">
        <f t="shared" si="38"/>
        <v>9.86</v>
      </c>
      <c r="CH9" s="12">
        <f t="shared" si="39"/>
        <v>46.858289196141541</v>
      </c>
      <c r="CI9" s="11">
        <v>9.3735410584824201E-4</v>
      </c>
      <c r="CJ9" s="11">
        <v>0</v>
      </c>
      <c r="CK9" s="11">
        <f t="shared" si="46"/>
        <v>66.303385262517651</v>
      </c>
      <c r="CL9" s="11">
        <v>1.27773058526173</v>
      </c>
      <c r="CM9" s="11">
        <v>0.8</v>
      </c>
      <c r="CN9" s="11">
        <f t="shared" si="40"/>
        <v>62.611008081655037</v>
      </c>
      <c r="CO9" s="11">
        <v>6.81124381328104</v>
      </c>
      <c r="CP9" s="11">
        <v>8.4</v>
      </c>
      <c r="CQ9" s="11">
        <f t="shared" si="41"/>
        <v>123.32549282145931</v>
      </c>
      <c r="CR9" s="11">
        <v>9.7897646389225306E-3</v>
      </c>
      <c r="CS9" s="11">
        <v>0</v>
      </c>
      <c r="CT9" s="11">
        <f t="shared" si="42"/>
        <v>0</v>
      </c>
      <c r="CU9" s="11">
        <v>4.0056041721905196</v>
      </c>
      <c r="CV9" s="11">
        <v>2.98</v>
      </c>
      <c r="CW9" s="11">
        <f t="shared" si="43"/>
        <v>74.395768326013751</v>
      </c>
      <c r="CX9" s="11">
        <v>6.4777773480859793E-2</v>
      </c>
      <c r="CY9" s="11">
        <v>0</v>
      </c>
      <c r="CZ9" s="11">
        <f t="shared" si="44"/>
        <v>0</v>
      </c>
      <c r="DA9" s="12">
        <f t="shared" si="2"/>
        <v>38.699999999999989</v>
      </c>
      <c r="DB9" s="12">
        <f t="shared" si="3"/>
        <v>22.42</v>
      </c>
      <c r="DC9" s="12">
        <f t="shared" si="45"/>
        <v>57.932816537467723</v>
      </c>
    </row>
    <row r="10" spans="1:107" s="3" customFormat="1" ht="24.75" customHeight="1">
      <c r="A10" s="26">
        <v>6</v>
      </c>
      <c r="B10" s="27" t="s">
        <v>80</v>
      </c>
      <c r="C10" s="11">
        <v>256.694300284946</v>
      </c>
      <c r="D10" s="11">
        <v>162.54</v>
      </c>
      <c r="E10" s="11">
        <f t="shared" si="4"/>
        <v>63.320455428722369</v>
      </c>
      <c r="F10" s="11">
        <v>21.300347201293199</v>
      </c>
      <c r="G10" s="11">
        <v>0</v>
      </c>
      <c r="H10" s="11">
        <f t="shared" si="5"/>
        <v>0</v>
      </c>
      <c r="I10" s="11">
        <v>71.9478515931864</v>
      </c>
      <c r="J10" s="11">
        <v>6.18</v>
      </c>
      <c r="K10" s="11">
        <f t="shared" si="6"/>
        <v>8.5895546053876295</v>
      </c>
      <c r="L10" s="11">
        <v>22.102532606832401</v>
      </c>
      <c r="M10" s="11">
        <v>0.79</v>
      </c>
      <c r="N10" s="11">
        <f t="shared" si="7"/>
        <v>3.57425103291463</v>
      </c>
      <c r="O10" s="11">
        <v>4.3630673023112596</v>
      </c>
      <c r="P10" s="11">
        <v>0</v>
      </c>
      <c r="Q10" s="11">
        <f t="shared" si="8"/>
        <v>0</v>
      </c>
      <c r="R10" s="11">
        <v>25.761549305467099</v>
      </c>
      <c r="S10" s="11">
        <v>5.71</v>
      </c>
      <c r="T10" s="11">
        <f t="shared" si="9"/>
        <v>22.164815991048439</v>
      </c>
      <c r="U10" s="11">
        <v>16.143410547033699</v>
      </c>
      <c r="V10" s="11">
        <v>1.9</v>
      </c>
      <c r="W10" s="11">
        <f t="shared" si="10"/>
        <v>11.769508025979794</v>
      </c>
      <c r="X10" s="11">
        <v>15.257685694833</v>
      </c>
      <c r="Y10" s="11">
        <v>0.34</v>
      </c>
      <c r="Z10" s="11">
        <f t="shared" si="11"/>
        <v>2.2283851352052735</v>
      </c>
      <c r="AA10" s="11">
        <v>22.271370921305699</v>
      </c>
      <c r="AB10" s="11">
        <v>4.3899999999999997</v>
      </c>
      <c r="AC10" s="11">
        <f t="shared" si="12"/>
        <v>19.711404455126502</v>
      </c>
      <c r="AD10" s="11">
        <v>3.9298311183840999</v>
      </c>
      <c r="AE10" s="11">
        <v>0</v>
      </c>
      <c r="AF10" s="11">
        <f t="shared" si="13"/>
        <v>0</v>
      </c>
      <c r="AG10" s="12">
        <f t="shared" si="0"/>
        <v>459.77194657559289</v>
      </c>
      <c r="AH10" s="12">
        <f t="shared" si="1"/>
        <v>181.85</v>
      </c>
      <c r="AI10" s="12">
        <f t="shared" si="14"/>
        <v>39.552217431800472</v>
      </c>
      <c r="AJ10" s="11">
        <v>20.275193075328701</v>
      </c>
      <c r="AK10" s="11">
        <v>12.53</v>
      </c>
      <c r="AL10" s="11">
        <f t="shared" si="15"/>
        <v>61.799658101637398</v>
      </c>
      <c r="AM10" s="11">
        <v>8.5615601573728508</v>
      </c>
      <c r="AN10" s="11">
        <v>2.62</v>
      </c>
      <c r="AO10" s="11">
        <f t="shared" si="16"/>
        <v>30.601899091297835</v>
      </c>
      <c r="AP10" s="11">
        <v>2.5597409083688798</v>
      </c>
      <c r="AQ10" s="11">
        <v>0</v>
      </c>
      <c r="AR10" s="11">
        <f t="shared" si="17"/>
        <v>0</v>
      </c>
      <c r="AS10" s="12">
        <f t="shared" si="18"/>
        <v>31.396494141070434</v>
      </c>
      <c r="AT10" s="12">
        <f t="shared" si="19"/>
        <v>15.149999999999999</v>
      </c>
      <c r="AU10" s="12">
        <f t="shared" si="20"/>
        <v>48.25379525474456</v>
      </c>
      <c r="AV10" s="11">
        <v>31.150759244873498</v>
      </c>
      <c r="AW10" s="11">
        <v>85.53</v>
      </c>
      <c r="AX10" s="11">
        <f t="shared" si="21"/>
        <v>274.56794657124044</v>
      </c>
      <c r="AY10" s="11">
        <v>1.2467292499656699</v>
      </c>
      <c r="AZ10" s="11">
        <v>255.76</v>
      </c>
      <c r="BA10" s="11">
        <f t="shared" si="22"/>
        <v>20514.478184180134</v>
      </c>
      <c r="BB10" s="12">
        <f t="shared" si="23"/>
        <v>32.397488494839166</v>
      </c>
      <c r="BC10" s="12">
        <f t="shared" si="24"/>
        <v>341.28999999999996</v>
      </c>
      <c r="BD10" s="12">
        <f t="shared" si="25"/>
        <v>1053.4458560093833</v>
      </c>
      <c r="BE10" s="12">
        <f t="shared" si="26"/>
        <v>523.56592921150252</v>
      </c>
      <c r="BF10" s="12">
        <f t="shared" si="27"/>
        <v>538.29</v>
      </c>
      <c r="BG10" s="12">
        <f t="shared" si="28"/>
        <v>102.81226679716767</v>
      </c>
      <c r="BH10" s="11">
        <v>63.482375300282797</v>
      </c>
      <c r="BI10" s="11">
        <v>35</v>
      </c>
      <c r="BJ10" s="11">
        <f t="shared" si="29"/>
        <v>55.133412753451402</v>
      </c>
      <c r="BK10" s="11">
        <v>56.0679497414976</v>
      </c>
      <c r="BL10" s="11">
        <v>117.92</v>
      </c>
      <c r="BM10" s="11">
        <f t="shared" si="30"/>
        <v>210.31623332701216</v>
      </c>
      <c r="BN10" s="11">
        <v>53.016006372759101</v>
      </c>
      <c r="BO10" s="11">
        <v>43.37</v>
      </c>
      <c r="BP10" s="11">
        <f t="shared" si="31"/>
        <v>81.805482848071605</v>
      </c>
      <c r="BQ10" s="11">
        <v>60.199590228403501</v>
      </c>
      <c r="BR10" s="11">
        <v>177.13</v>
      </c>
      <c r="BS10" s="11">
        <f t="shared" si="32"/>
        <v>294.23788322802591</v>
      </c>
      <c r="BT10" s="11">
        <v>40.499606506140097</v>
      </c>
      <c r="BU10" s="11">
        <v>66.42</v>
      </c>
      <c r="BV10" s="11">
        <f t="shared" si="33"/>
        <v>164.0015934227167</v>
      </c>
      <c r="BW10" s="11">
        <v>46.155159299645902</v>
      </c>
      <c r="BX10" s="11">
        <v>414.43</v>
      </c>
      <c r="BY10" s="11">
        <f t="shared" si="34"/>
        <v>897.9061198975852</v>
      </c>
      <c r="BZ10" s="11">
        <v>27.263387699597001</v>
      </c>
      <c r="CA10" s="11">
        <v>8.69</v>
      </c>
      <c r="CB10" s="11">
        <f t="shared" si="35"/>
        <v>31.874248702146623</v>
      </c>
      <c r="CC10" s="11">
        <v>100.566821721737</v>
      </c>
      <c r="CD10" s="11">
        <v>0</v>
      </c>
      <c r="CE10" s="11">
        <f t="shared" si="36"/>
        <v>0</v>
      </c>
      <c r="CF10" s="12">
        <f t="shared" si="37"/>
        <v>447.250896870063</v>
      </c>
      <c r="CG10" s="12">
        <f t="shared" si="38"/>
        <v>862.96</v>
      </c>
      <c r="CH10" s="12">
        <f t="shared" si="39"/>
        <v>192.94762873347807</v>
      </c>
      <c r="CI10" s="11">
        <v>2.5908305179259599</v>
      </c>
      <c r="CJ10" s="11">
        <v>0</v>
      </c>
      <c r="CK10" s="11">
        <f t="shared" si="46"/>
        <v>0</v>
      </c>
      <c r="CL10" s="11">
        <v>35.193476534136003</v>
      </c>
      <c r="CM10" s="11">
        <v>23.21</v>
      </c>
      <c r="CN10" s="11">
        <f t="shared" si="40"/>
        <v>65.949722180721196</v>
      </c>
      <c r="CO10" s="11">
        <v>117.756846053258</v>
      </c>
      <c r="CP10" s="11">
        <v>84.66</v>
      </c>
      <c r="CQ10" s="11">
        <f t="shared" si="41"/>
        <v>71.893909218416681</v>
      </c>
      <c r="CR10" s="11">
        <v>2.03674757467597</v>
      </c>
      <c r="CS10" s="11">
        <v>0</v>
      </c>
      <c r="CT10" s="11">
        <f t="shared" si="42"/>
        <v>0</v>
      </c>
      <c r="CU10" s="11">
        <v>127.612080390911</v>
      </c>
      <c r="CV10" s="11">
        <v>0</v>
      </c>
      <c r="CW10" s="11">
        <f t="shared" si="43"/>
        <v>0</v>
      </c>
      <c r="CX10" s="11">
        <v>4.7431630234273197</v>
      </c>
      <c r="CY10" s="11">
        <v>0</v>
      </c>
      <c r="CZ10" s="11">
        <f t="shared" si="44"/>
        <v>0</v>
      </c>
      <c r="DA10" s="12">
        <f t="shared" si="2"/>
        <v>1260.7499701758998</v>
      </c>
      <c r="DB10" s="12">
        <f t="shared" si="3"/>
        <v>1509.12</v>
      </c>
      <c r="DC10" s="12">
        <f t="shared" si="45"/>
        <v>119.70018129680761</v>
      </c>
    </row>
    <row r="11" spans="1:107" s="3" customFormat="1" ht="24.75" customHeight="1">
      <c r="A11" s="26">
        <v>7</v>
      </c>
      <c r="B11" s="27" t="s">
        <v>81</v>
      </c>
      <c r="C11" s="11">
        <v>138.52446058823</v>
      </c>
      <c r="D11" s="11">
        <v>161.58000000000001</v>
      </c>
      <c r="E11" s="11">
        <f t="shared" si="4"/>
        <v>116.64365940417095</v>
      </c>
      <c r="F11" s="11">
        <v>10.472065427793201</v>
      </c>
      <c r="G11" s="11">
        <v>0.01</v>
      </c>
      <c r="H11" s="11">
        <f t="shared" si="5"/>
        <v>9.5492145928153555E-2</v>
      </c>
      <c r="I11" s="11">
        <v>34.169004245792799</v>
      </c>
      <c r="J11" s="11">
        <v>6.68</v>
      </c>
      <c r="K11" s="11">
        <f t="shared" si="6"/>
        <v>19.549881968897299</v>
      </c>
      <c r="L11" s="11">
        <v>9.6837016197684793</v>
      </c>
      <c r="M11" s="11">
        <v>0.01</v>
      </c>
      <c r="N11" s="11">
        <f t="shared" si="7"/>
        <v>0.10326629622277729</v>
      </c>
      <c r="O11" s="11">
        <v>2.99633338255676</v>
      </c>
      <c r="P11" s="11">
        <v>0</v>
      </c>
      <c r="Q11" s="11">
        <f t="shared" si="8"/>
        <v>0</v>
      </c>
      <c r="R11" s="11">
        <v>16.253466727571102</v>
      </c>
      <c r="S11" s="11">
        <v>2.48</v>
      </c>
      <c r="T11" s="11">
        <f t="shared" si="9"/>
        <v>15.258283303912778</v>
      </c>
      <c r="U11" s="11">
        <v>8.4156527784730599</v>
      </c>
      <c r="V11" s="11">
        <v>2.5099999999999998</v>
      </c>
      <c r="W11" s="11">
        <f t="shared" si="10"/>
        <v>29.825375001455505</v>
      </c>
      <c r="X11" s="11">
        <v>6.7429043696755997</v>
      </c>
      <c r="Y11" s="11">
        <v>0.14000000000000001</v>
      </c>
      <c r="Z11" s="11">
        <f t="shared" si="11"/>
        <v>2.0762566443862438</v>
      </c>
      <c r="AA11" s="11">
        <v>10.337140834177101</v>
      </c>
      <c r="AB11" s="11">
        <v>0.68</v>
      </c>
      <c r="AC11" s="11">
        <f t="shared" si="12"/>
        <v>6.5782212984054036</v>
      </c>
      <c r="AD11" s="11">
        <v>1.8055535682272099</v>
      </c>
      <c r="AE11" s="11">
        <v>0</v>
      </c>
      <c r="AF11" s="11">
        <f t="shared" si="13"/>
        <v>0</v>
      </c>
      <c r="AG11" s="12">
        <f t="shared" si="0"/>
        <v>239.4002835422653</v>
      </c>
      <c r="AH11" s="12">
        <f t="shared" si="1"/>
        <v>174.09</v>
      </c>
      <c r="AI11" s="12">
        <f t="shared" si="14"/>
        <v>72.719212117919241</v>
      </c>
      <c r="AJ11" s="11">
        <v>11.181359625253201</v>
      </c>
      <c r="AK11" s="11">
        <v>0</v>
      </c>
      <c r="AL11" s="11">
        <f t="shared" si="15"/>
        <v>0</v>
      </c>
      <c r="AM11" s="11">
        <v>4.2034508796672396</v>
      </c>
      <c r="AN11" s="11">
        <v>0.71</v>
      </c>
      <c r="AO11" s="11">
        <f t="shared" si="16"/>
        <v>16.890883712579654</v>
      </c>
      <c r="AP11" s="11">
        <v>1.37281867738525</v>
      </c>
      <c r="AQ11" s="11">
        <v>0</v>
      </c>
      <c r="AR11" s="11">
        <f t="shared" si="17"/>
        <v>0</v>
      </c>
      <c r="AS11" s="12">
        <f t="shared" si="18"/>
        <v>16.757629182305692</v>
      </c>
      <c r="AT11" s="12">
        <f t="shared" si="19"/>
        <v>0.71</v>
      </c>
      <c r="AU11" s="12">
        <f t="shared" si="20"/>
        <v>4.2368761850255403</v>
      </c>
      <c r="AV11" s="11">
        <v>14.3129583261146</v>
      </c>
      <c r="AW11" s="11">
        <v>5.17</v>
      </c>
      <c r="AX11" s="11">
        <f t="shared" si="21"/>
        <v>36.121114043678276</v>
      </c>
      <c r="AY11" s="11">
        <v>1.0373015056138799</v>
      </c>
      <c r="AZ11" s="11">
        <v>40.340000000000003</v>
      </c>
      <c r="BA11" s="11">
        <f t="shared" si="22"/>
        <v>3888.9368020464408</v>
      </c>
      <c r="BB11" s="12">
        <f t="shared" si="23"/>
        <v>15.350259831728479</v>
      </c>
      <c r="BC11" s="12">
        <f t="shared" si="24"/>
        <v>45.510000000000005</v>
      </c>
      <c r="BD11" s="12">
        <f t="shared" si="25"/>
        <v>296.47706617924695</v>
      </c>
      <c r="BE11" s="12">
        <f t="shared" si="26"/>
        <v>271.50817255629948</v>
      </c>
      <c r="BF11" s="12">
        <f t="shared" si="27"/>
        <v>220.31</v>
      </c>
      <c r="BG11" s="12">
        <f t="shared" si="28"/>
        <v>81.143045502365823</v>
      </c>
      <c r="BH11" s="11">
        <v>39.283150557715999</v>
      </c>
      <c r="BI11" s="11">
        <v>37</v>
      </c>
      <c r="BJ11" s="11">
        <f t="shared" si="29"/>
        <v>94.187964750022985</v>
      </c>
      <c r="BK11" s="11">
        <v>34.816962823004097</v>
      </c>
      <c r="BL11" s="11">
        <v>132.88</v>
      </c>
      <c r="BM11" s="11">
        <f t="shared" si="30"/>
        <v>381.6530484738438</v>
      </c>
      <c r="BN11" s="11">
        <v>30.9312076489162</v>
      </c>
      <c r="BO11" s="11">
        <v>25.88</v>
      </c>
      <c r="BP11" s="11">
        <f t="shared" si="31"/>
        <v>83.669542727688523</v>
      </c>
      <c r="BQ11" s="11">
        <v>35.551453905447403</v>
      </c>
      <c r="BR11" s="11">
        <v>96.94</v>
      </c>
      <c r="BS11" s="11">
        <f t="shared" si="32"/>
        <v>272.67520551429902</v>
      </c>
      <c r="BT11" s="11">
        <v>22.178364202664</v>
      </c>
      <c r="BU11" s="11">
        <v>14.91</v>
      </c>
      <c r="BV11" s="11">
        <f t="shared" si="33"/>
        <v>67.22768128322582</v>
      </c>
      <c r="BW11" s="11">
        <v>23.8447605198606</v>
      </c>
      <c r="BX11" s="11">
        <v>5.35</v>
      </c>
      <c r="BY11" s="11">
        <f t="shared" si="34"/>
        <v>22.436794848679302</v>
      </c>
      <c r="BZ11" s="11">
        <v>14.133664850426101</v>
      </c>
      <c r="CA11" s="11">
        <v>0.49</v>
      </c>
      <c r="CB11" s="11">
        <f t="shared" si="35"/>
        <v>3.4668998110934228</v>
      </c>
      <c r="CC11" s="11">
        <v>32.915185022994301</v>
      </c>
      <c r="CD11" s="11">
        <v>0</v>
      </c>
      <c r="CE11" s="11">
        <f t="shared" si="36"/>
        <v>0</v>
      </c>
      <c r="CF11" s="12">
        <f t="shared" si="37"/>
        <v>233.6547495310287</v>
      </c>
      <c r="CG11" s="12">
        <f t="shared" si="38"/>
        <v>313.45</v>
      </c>
      <c r="CH11" s="12">
        <f t="shared" si="39"/>
        <v>134.15092166075345</v>
      </c>
      <c r="CI11" s="11">
        <v>1.8906956107603601</v>
      </c>
      <c r="CJ11" s="11">
        <v>0</v>
      </c>
      <c r="CK11" s="11">
        <f t="shared" si="46"/>
        <v>0</v>
      </c>
      <c r="CL11" s="11">
        <v>15.6407151903149</v>
      </c>
      <c r="CM11" s="11">
        <v>13.96</v>
      </c>
      <c r="CN11" s="11">
        <f t="shared" si="40"/>
        <v>89.254230577923707</v>
      </c>
      <c r="CO11" s="11">
        <v>54.304391571401503</v>
      </c>
      <c r="CP11" s="11">
        <v>32.869999999999997</v>
      </c>
      <c r="CQ11" s="11">
        <f t="shared" si="41"/>
        <v>60.529174618927925</v>
      </c>
      <c r="CR11" s="11">
        <v>0.82741135733962701</v>
      </c>
      <c r="CS11" s="11">
        <v>0</v>
      </c>
      <c r="CT11" s="11">
        <f t="shared" si="42"/>
        <v>0</v>
      </c>
      <c r="CU11" s="11">
        <v>70.342325849683505</v>
      </c>
      <c r="CV11" s="11">
        <v>11.45</v>
      </c>
      <c r="CW11" s="11">
        <f t="shared" si="43"/>
        <v>16.277539677132406</v>
      </c>
      <c r="CX11" s="11">
        <v>1.93153833317167</v>
      </c>
      <c r="CY11" s="11">
        <v>0</v>
      </c>
      <c r="CZ11" s="11">
        <f t="shared" si="44"/>
        <v>0</v>
      </c>
      <c r="DA11" s="12">
        <f t="shared" si="2"/>
        <v>650.09999999999968</v>
      </c>
      <c r="DB11" s="12">
        <f t="shared" si="3"/>
        <v>592.04</v>
      </c>
      <c r="DC11" s="12">
        <f t="shared" si="45"/>
        <v>91.069066297492725</v>
      </c>
    </row>
    <row r="12" spans="1:107" s="3" customFormat="1" ht="24.75" customHeight="1">
      <c r="A12" s="26">
        <v>8</v>
      </c>
      <c r="B12" s="27" t="s">
        <v>82</v>
      </c>
      <c r="C12" s="11">
        <v>85.9030508316187</v>
      </c>
      <c r="D12" s="11">
        <v>4.1100000000000003</v>
      </c>
      <c r="E12" s="11">
        <f t="shared" si="4"/>
        <v>4.7844633691254366</v>
      </c>
      <c r="F12" s="11">
        <v>7.2368043879339501</v>
      </c>
      <c r="G12" s="11">
        <v>0</v>
      </c>
      <c r="H12" s="11">
        <f t="shared" si="5"/>
        <v>0</v>
      </c>
      <c r="I12" s="11">
        <v>24.660638158425801</v>
      </c>
      <c r="J12" s="11">
        <v>1.81</v>
      </c>
      <c r="K12" s="11">
        <f t="shared" si="6"/>
        <v>7.3396316363434302</v>
      </c>
      <c r="L12" s="11">
        <v>7.2854696857638297</v>
      </c>
      <c r="M12" s="11">
        <v>0</v>
      </c>
      <c r="N12" s="11">
        <f t="shared" si="7"/>
        <v>0</v>
      </c>
      <c r="O12" s="11">
        <v>0.75376687604403902</v>
      </c>
      <c r="P12" s="11">
        <v>0</v>
      </c>
      <c r="Q12" s="11">
        <f t="shared" si="8"/>
        <v>0</v>
      </c>
      <c r="R12" s="11">
        <v>12.394198989965799</v>
      </c>
      <c r="S12" s="11">
        <v>2.41</v>
      </c>
      <c r="T12" s="11">
        <f t="shared" si="9"/>
        <v>19.444580500531806</v>
      </c>
      <c r="U12" s="11">
        <v>6.8379831187191096</v>
      </c>
      <c r="V12" s="11">
        <v>2.46</v>
      </c>
      <c r="W12" s="11">
        <f t="shared" si="10"/>
        <v>35.975520227093028</v>
      </c>
      <c r="X12" s="11">
        <v>5.1625883153820302</v>
      </c>
      <c r="Y12" s="11">
        <v>0</v>
      </c>
      <c r="Z12" s="11">
        <f t="shared" si="11"/>
        <v>0</v>
      </c>
      <c r="AA12" s="11">
        <v>8.5969535345514103</v>
      </c>
      <c r="AB12" s="11">
        <v>0.25</v>
      </c>
      <c r="AC12" s="11">
        <f t="shared" si="12"/>
        <v>2.9080068770319931</v>
      </c>
      <c r="AD12" s="11">
        <v>4.5071343787194103</v>
      </c>
      <c r="AE12" s="11">
        <v>3.26</v>
      </c>
      <c r="AF12" s="11">
        <f t="shared" si="13"/>
        <v>72.329771559334944</v>
      </c>
      <c r="AG12" s="12">
        <f t="shared" si="0"/>
        <v>163.33858827712407</v>
      </c>
      <c r="AH12" s="12">
        <f t="shared" si="1"/>
        <v>14.3</v>
      </c>
      <c r="AI12" s="12">
        <f t="shared" si="14"/>
        <v>8.7548203708839978</v>
      </c>
      <c r="AJ12" s="11">
        <v>15.280963204017199</v>
      </c>
      <c r="AK12" s="11">
        <v>0</v>
      </c>
      <c r="AL12" s="11">
        <f t="shared" si="15"/>
        <v>0</v>
      </c>
      <c r="AM12" s="11">
        <v>2.9042872605405798</v>
      </c>
      <c r="AN12" s="11">
        <v>0</v>
      </c>
      <c r="AO12" s="11">
        <f t="shared" si="16"/>
        <v>0</v>
      </c>
      <c r="AP12" s="11">
        <v>1.3898566489517501</v>
      </c>
      <c r="AQ12" s="11">
        <v>0</v>
      </c>
      <c r="AR12" s="11">
        <f t="shared" si="17"/>
        <v>0</v>
      </c>
      <c r="AS12" s="12">
        <f t="shared" si="18"/>
        <v>19.575107113509532</v>
      </c>
      <c r="AT12" s="12">
        <f t="shared" si="19"/>
        <v>0</v>
      </c>
      <c r="AU12" s="12">
        <f t="shared" si="20"/>
        <v>0</v>
      </c>
      <c r="AV12" s="11">
        <v>20.583302416149898</v>
      </c>
      <c r="AW12" s="11">
        <v>6.3</v>
      </c>
      <c r="AX12" s="11">
        <f t="shared" si="21"/>
        <v>30.607333423119442</v>
      </c>
      <c r="AY12" s="11">
        <v>0.68254882594681499</v>
      </c>
      <c r="AZ12" s="11">
        <v>9.0500000000000007</v>
      </c>
      <c r="BA12" s="11">
        <f t="shared" si="22"/>
        <v>1325.9124704296521</v>
      </c>
      <c r="BB12" s="12">
        <f t="shared" si="23"/>
        <v>21.265851242096712</v>
      </c>
      <c r="BC12" s="12">
        <f t="shared" si="24"/>
        <v>15.350000000000001</v>
      </c>
      <c r="BD12" s="12">
        <f t="shared" si="25"/>
        <v>72.181451027993575</v>
      </c>
      <c r="BE12" s="12">
        <f t="shared" si="26"/>
        <v>204.17954663273031</v>
      </c>
      <c r="BF12" s="12">
        <f t="shared" si="27"/>
        <v>29.650000000000002</v>
      </c>
      <c r="BG12" s="12">
        <f t="shared" si="28"/>
        <v>14.521532880731286</v>
      </c>
      <c r="BH12" s="11">
        <v>37.685796531982398</v>
      </c>
      <c r="BI12" s="11">
        <v>15.26</v>
      </c>
      <c r="BJ12" s="11">
        <f t="shared" si="29"/>
        <v>40.492709201593925</v>
      </c>
      <c r="BK12" s="11">
        <v>33.348606618532102</v>
      </c>
      <c r="BL12" s="11">
        <v>2.71</v>
      </c>
      <c r="BM12" s="11">
        <f t="shared" si="30"/>
        <v>8.1262765518185986</v>
      </c>
      <c r="BN12" s="11">
        <v>35.118501413800701</v>
      </c>
      <c r="BO12" s="11">
        <v>0.71</v>
      </c>
      <c r="BP12" s="11">
        <f t="shared" si="31"/>
        <v>2.0217263590894214</v>
      </c>
      <c r="BQ12" s="11">
        <v>39.706367890347202</v>
      </c>
      <c r="BR12" s="11">
        <v>0.66</v>
      </c>
      <c r="BS12" s="11">
        <f t="shared" si="32"/>
        <v>1.6622018962365204</v>
      </c>
      <c r="BT12" s="11">
        <v>90.026990555377395</v>
      </c>
      <c r="BU12" s="11">
        <v>0.66</v>
      </c>
      <c r="BV12" s="11">
        <f t="shared" si="33"/>
        <v>0.73311347622357859</v>
      </c>
      <c r="BW12" s="11">
        <v>78.643765443724305</v>
      </c>
      <c r="BX12" s="11">
        <v>0.63</v>
      </c>
      <c r="BY12" s="11">
        <f t="shared" si="34"/>
        <v>0.80108066602026295</v>
      </c>
      <c r="BZ12" s="11">
        <v>12.0295075674687</v>
      </c>
      <c r="CA12" s="11">
        <v>0</v>
      </c>
      <c r="CB12" s="11">
        <f t="shared" si="35"/>
        <v>0</v>
      </c>
      <c r="CC12" s="11">
        <v>37.723221491686999</v>
      </c>
      <c r="CD12" s="11">
        <v>2.13</v>
      </c>
      <c r="CE12" s="11">
        <f t="shared" si="36"/>
        <v>5.6463894539584443</v>
      </c>
      <c r="CF12" s="12">
        <f t="shared" si="37"/>
        <v>364.28275751291983</v>
      </c>
      <c r="CG12" s="12">
        <f t="shared" si="38"/>
        <v>22.759999999999998</v>
      </c>
      <c r="CH12" s="12">
        <f t="shared" si="39"/>
        <v>6.2478938491050542</v>
      </c>
      <c r="CI12" s="11">
        <v>1.6401702228906501</v>
      </c>
      <c r="CJ12" s="11">
        <v>0</v>
      </c>
      <c r="CK12" s="11">
        <f t="shared" si="46"/>
        <v>0</v>
      </c>
      <c r="CL12" s="11">
        <v>13.425718395633799</v>
      </c>
      <c r="CM12" s="11">
        <v>1.6</v>
      </c>
      <c r="CN12" s="11">
        <f t="shared" si="40"/>
        <v>11.917425592066186</v>
      </c>
      <c r="CO12" s="11">
        <v>88.747454801385501</v>
      </c>
      <c r="CP12" s="11">
        <v>10.33</v>
      </c>
      <c r="CQ12" s="11">
        <f t="shared" si="41"/>
        <v>11.639770428479636</v>
      </c>
      <c r="CR12" s="11">
        <v>1.31950604699522</v>
      </c>
      <c r="CS12" s="11">
        <v>0</v>
      </c>
      <c r="CT12" s="11">
        <f t="shared" si="42"/>
        <v>0</v>
      </c>
      <c r="CU12" s="11">
        <v>85.741841387760999</v>
      </c>
      <c r="CV12" s="11">
        <v>20.85</v>
      </c>
      <c r="CW12" s="11">
        <f t="shared" si="43"/>
        <v>24.317182442708983</v>
      </c>
      <c r="CX12" s="11">
        <v>2.4129665546373902</v>
      </c>
      <c r="CY12" s="11">
        <v>0</v>
      </c>
      <c r="CZ12" s="11">
        <f t="shared" si="44"/>
        <v>0</v>
      </c>
      <c r="DA12" s="12">
        <f t="shared" si="2"/>
        <v>761.74996155495364</v>
      </c>
      <c r="DB12" s="12">
        <f t="shared" si="3"/>
        <v>85.19</v>
      </c>
      <c r="DC12" s="12">
        <f t="shared" si="45"/>
        <v>11.183459704560061</v>
      </c>
    </row>
    <row r="13" spans="1:107" s="3" customFormat="1" ht="24.75" customHeight="1">
      <c r="A13" s="26">
        <v>9</v>
      </c>
      <c r="B13" s="27" t="s">
        <v>83</v>
      </c>
      <c r="C13" s="11">
        <v>16.4027772666477</v>
      </c>
      <c r="D13" s="11">
        <v>2.98</v>
      </c>
      <c r="E13" s="11">
        <f t="shared" si="4"/>
        <v>18.16765509618503</v>
      </c>
      <c r="F13" s="11">
        <v>0.65887955641052698</v>
      </c>
      <c r="G13" s="11">
        <v>0</v>
      </c>
      <c r="H13" s="11">
        <f t="shared" si="5"/>
        <v>0</v>
      </c>
      <c r="I13" s="11">
        <v>4.7334867557378999</v>
      </c>
      <c r="J13" s="11">
        <v>0.46</v>
      </c>
      <c r="K13" s="11">
        <f t="shared" si="6"/>
        <v>9.7179948679985468</v>
      </c>
      <c r="L13" s="11">
        <v>0.74700257390195302</v>
      </c>
      <c r="M13" s="11">
        <v>0</v>
      </c>
      <c r="N13" s="11">
        <f t="shared" si="7"/>
        <v>0</v>
      </c>
      <c r="O13" s="11">
        <v>4.4090336017317502E-2</v>
      </c>
      <c r="P13" s="11">
        <v>0</v>
      </c>
      <c r="Q13" s="11">
        <f t="shared" si="8"/>
        <v>0</v>
      </c>
      <c r="R13" s="11">
        <v>2.5543870270525399</v>
      </c>
      <c r="S13" s="11">
        <v>7.0000000000000007E-2</v>
      </c>
      <c r="T13" s="11">
        <f t="shared" si="9"/>
        <v>2.7403834759046566</v>
      </c>
      <c r="U13" s="11">
        <v>1.1910735798671399</v>
      </c>
      <c r="V13" s="11">
        <v>0.08</v>
      </c>
      <c r="W13" s="11">
        <f t="shared" si="10"/>
        <v>6.7166295476828326</v>
      </c>
      <c r="X13" s="11">
        <v>1.65666812670681</v>
      </c>
      <c r="Y13" s="11">
        <v>0</v>
      </c>
      <c r="Z13" s="11">
        <f t="shared" si="11"/>
        <v>0</v>
      </c>
      <c r="AA13" s="11">
        <v>1.4939511656226101</v>
      </c>
      <c r="AB13" s="11">
        <v>0.14000000000000001</v>
      </c>
      <c r="AC13" s="11">
        <f t="shared" si="12"/>
        <v>9.3711229136231147</v>
      </c>
      <c r="AD13" s="11">
        <v>0.10746346679605299</v>
      </c>
      <c r="AE13" s="11">
        <v>0.42</v>
      </c>
      <c r="AF13" s="11">
        <f t="shared" si="13"/>
        <v>390.83049572287393</v>
      </c>
      <c r="AG13" s="12">
        <f t="shared" si="0"/>
        <v>29.58977985476055</v>
      </c>
      <c r="AH13" s="12">
        <f t="shared" si="1"/>
        <v>4.1500000000000004</v>
      </c>
      <c r="AI13" s="12">
        <f t="shared" si="14"/>
        <v>14.025112793572635</v>
      </c>
      <c r="AJ13" s="11">
        <v>1.1484322913320999</v>
      </c>
      <c r="AK13" s="11">
        <v>0</v>
      </c>
      <c r="AL13" s="11">
        <f t="shared" si="15"/>
        <v>0</v>
      </c>
      <c r="AM13" s="11">
        <v>0.20846126167340101</v>
      </c>
      <c r="AN13" s="11">
        <v>0</v>
      </c>
      <c r="AO13" s="11">
        <f t="shared" si="16"/>
        <v>0</v>
      </c>
      <c r="AP13" s="11">
        <v>4.1944604964157202E-2</v>
      </c>
      <c r="AQ13" s="11">
        <v>0</v>
      </c>
      <c r="AR13" s="11">
        <f t="shared" si="17"/>
        <v>0</v>
      </c>
      <c r="AS13" s="12">
        <f t="shared" si="18"/>
        <v>1.398838157969658</v>
      </c>
      <c r="AT13" s="12">
        <f t="shared" si="19"/>
        <v>0</v>
      </c>
      <c r="AU13" s="12">
        <f t="shared" si="20"/>
        <v>0</v>
      </c>
      <c r="AV13" s="11">
        <v>4.6257237106981197</v>
      </c>
      <c r="AW13" s="11">
        <v>0</v>
      </c>
      <c r="AX13" s="11">
        <f t="shared" si="21"/>
        <v>0</v>
      </c>
      <c r="AY13" s="11">
        <v>1.0318830707719001E-2</v>
      </c>
      <c r="AZ13" s="11">
        <v>0</v>
      </c>
      <c r="BA13" s="11">
        <f t="shared" si="22"/>
        <v>0</v>
      </c>
      <c r="BB13" s="12">
        <f t="shared" si="23"/>
        <v>4.636042541405839</v>
      </c>
      <c r="BC13" s="12">
        <f t="shared" si="24"/>
        <v>0</v>
      </c>
      <c r="BD13" s="12">
        <f t="shared" si="25"/>
        <v>0</v>
      </c>
      <c r="BE13" s="12">
        <f t="shared" si="26"/>
        <v>35.624660554136049</v>
      </c>
      <c r="BF13" s="12">
        <f t="shared" si="27"/>
        <v>4.1500000000000004</v>
      </c>
      <c r="BG13" s="12">
        <f t="shared" si="28"/>
        <v>11.649233804469702</v>
      </c>
      <c r="BH13" s="11">
        <v>3.9315636682461599</v>
      </c>
      <c r="BI13" s="11">
        <v>0.9</v>
      </c>
      <c r="BJ13" s="11">
        <f t="shared" si="29"/>
        <v>22.891655227892649</v>
      </c>
      <c r="BK13" s="11">
        <v>3.6483278819390499</v>
      </c>
      <c r="BL13" s="11">
        <v>3.98</v>
      </c>
      <c r="BM13" s="11">
        <f t="shared" si="30"/>
        <v>109.09107209642215</v>
      </c>
      <c r="BN13" s="11">
        <v>3.5645259944610301</v>
      </c>
      <c r="BO13" s="11">
        <v>0.17</v>
      </c>
      <c r="BP13" s="11">
        <f t="shared" si="31"/>
        <v>4.7692175695777088</v>
      </c>
      <c r="BQ13" s="11">
        <v>4.23299107902423</v>
      </c>
      <c r="BR13" s="11">
        <v>0.42</v>
      </c>
      <c r="BS13" s="11">
        <f t="shared" si="32"/>
        <v>9.9220620161764312</v>
      </c>
      <c r="BT13" s="11">
        <v>3.0830442038371002</v>
      </c>
      <c r="BU13" s="11">
        <v>0</v>
      </c>
      <c r="BV13" s="11">
        <f t="shared" si="33"/>
        <v>0</v>
      </c>
      <c r="BW13" s="11">
        <v>4.4229704744752398</v>
      </c>
      <c r="BX13" s="11">
        <v>0</v>
      </c>
      <c r="BY13" s="11">
        <f t="shared" si="34"/>
        <v>0</v>
      </c>
      <c r="BZ13" s="11">
        <v>2.49654304488068</v>
      </c>
      <c r="CA13" s="11">
        <v>0.46</v>
      </c>
      <c r="CB13" s="11">
        <f t="shared" si="35"/>
        <v>18.425478420781054</v>
      </c>
      <c r="CC13" s="11">
        <v>14.797003990379601</v>
      </c>
      <c r="CD13" s="11">
        <v>0</v>
      </c>
      <c r="CE13" s="11">
        <f t="shared" si="36"/>
        <v>0</v>
      </c>
      <c r="CF13" s="12">
        <f t="shared" si="37"/>
        <v>40.176970337243098</v>
      </c>
      <c r="CG13" s="12">
        <f t="shared" si="38"/>
        <v>5.9300000000000006</v>
      </c>
      <c r="CH13" s="12">
        <f t="shared" si="39"/>
        <v>14.759699276037825</v>
      </c>
      <c r="CI13" s="11">
        <v>1.5599924956418301</v>
      </c>
      <c r="CJ13" s="11">
        <v>0</v>
      </c>
      <c r="CK13" s="11">
        <f t="shared" si="46"/>
        <v>0</v>
      </c>
      <c r="CL13" s="11">
        <v>4.8833841107559302</v>
      </c>
      <c r="CM13" s="11">
        <v>0.18</v>
      </c>
      <c r="CN13" s="11">
        <f t="shared" si="40"/>
        <v>3.6859684988436565</v>
      </c>
      <c r="CO13" s="11">
        <v>10.7720314875027</v>
      </c>
      <c r="CP13" s="11">
        <v>9.17</v>
      </c>
      <c r="CQ13" s="11">
        <f t="shared" si="41"/>
        <v>85.127861078373982</v>
      </c>
      <c r="CR13" s="11">
        <v>0.18316091150575201</v>
      </c>
      <c r="CS13" s="11">
        <v>0</v>
      </c>
      <c r="CT13" s="11">
        <f t="shared" si="42"/>
        <v>0</v>
      </c>
      <c r="CU13" s="11">
        <v>31.7474621414793</v>
      </c>
      <c r="CV13" s="11">
        <v>2.04</v>
      </c>
      <c r="CW13" s="11">
        <f t="shared" si="43"/>
        <v>6.4257104738292146</v>
      </c>
      <c r="CX13" s="11">
        <v>0.60233796173534304</v>
      </c>
      <c r="CY13" s="11">
        <v>0</v>
      </c>
      <c r="CZ13" s="11">
        <f t="shared" si="44"/>
        <v>0</v>
      </c>
      <c r="DA13" s="12">
        <f t="shared" si="2"/>
        <v>125.55000000000001</v>
      </c>
      <c r="DB13" s="12">
        <f t="shared" si="3"/>
        <v>21.470000000000002</v>
      </c>
      <c r="DC13" s="12">
        <f t="shared" si="45"/>
        <v>17.100756670649144</v>
      </c>
    </row>
    <row r="14" spans="1:107" s="3" customFormat="1" ht="24.75" customHeight="1">
      <c r="A14" s="26">
        <v>10</v>
      </c>
      <c r="B14" s="27" t="s">
        <v>84</v>
      </c>
      <c r="C14" s="11">
        <v>149.15489264373099</v>
      </c>
      <c r="D14" s="11">
        <v>149.68</v>
      </c>
      <c r="E14" s="11">
        <f t="shared" si="4"/>
        <v>100.35205506635528</v>
      </c>
      <c r="F14" s="11">
        <v>9.1364340515477593</v>
      </c>
      <c r="G14" s="11">
        <v>0.75</v>
      </c>
      <c r="H14" s="11">
        <f t="shared" si="5"/>
        <v>8.2088919568455285</v>
      </c>
      <c r="I14" s="11">
        <v>41.042380105956099</v>
      </c>
      <c r="J14" s="11">
        <v>96.32</v>
      </c>
      <c r="K14" s="11">
        <f t="shared" si="6"/>
        <v>234.68424528825503</v>
      </c>
      <c r="L14" s="11">
        <v>12.0427794456991</v>
      </c>
      <c r="M14" s="11">
        <v>0.04</v>
      </c>
      <c r="N14" s="11">
        <f t="shared" si="7"/>
        <v>0.33214923664723767</v>
      </c>
      <c r="O14" s="11">
        <v>2.5257038194520698</v>
      </c>
      <c r="P14" s="11">
        <v>0</v>
      </c>
      <c r="Q14" s="11">
        <f t="shared" si="8"/>
        <v>0</v>
      </c>
      <c r="R14" s="11">
        <v>23.442211380159499</v>
      </c>
      <c r="S14" s="11">
        <v>2.85</v>
      </c>
      <c r="T14" s="11">
        <f t="shared" si="9"/>
        <v>12.157556101606183</v>
      </c>
      <c r="U14" s="11">
        <v>9.4213657156419703</v>
      </c>
      <c r="V14" s="11">
        <v>3.12</v>
      </c>
      <c r="W14" s="11">
        <f t="shared" si="10"/>
        <v>33.116217904798781</v>
      </c>
      <c r="X14" s="11">
        <v>6.3666397166066302</v>
      </c>
      <c r="Y14" s="11">
        <v>0.93</v>
      </c>
      <c r="Z14" s="11">
        <f t="shared" si="11"/>
        <v>14.607391675929213</v>
      </c>
      <c r="AA14" s="11">
        <v>11.386249712023901</v>
      </c>
      <c r="AB14" s="11">
        <v>1.98</v>
      </c>
      <c r="AC14" s="11">
        <f t="shared" si="12"/>
        <v>17.389395543548606</v>
      </c>
      <c r="AD14" s="11">
        <v>2.71930903065478</v>
      </c>
      <c r="AE14" s="11">
        <v>7.59</v>
      </c>
      <c r="AF14" s="11">
        <f t="shared" si="13"/>
        <v>279.11502203088736</v>
      </c>
      <c r="AG14" s="12">
        <f t="shared" si="0"/>
        <v>267.23796562147277</v>
      </c>
      <c r="AH14" s="12">
        <f t="shared" si="1"/>
        <v>263.26</v>
      </c>
      <c r="AI14" s="12">
        <f t="shared" si="14"/>
        <v>98.511451914318442</v>
      </c>
      <c r="AJ14" s="11">
        <v>17.430305132291199</v>
      </c>
      <c r="AK14" s="11">
        <v>0</v>
      </c>
      <c r="AL14" s="11">
        <f t="shared" si="15"/>
        <v>0</v>
      </c>
      <c r="AM14" s="11">
        <v>2.82941352702094</v>
      </c>
      <c r="AN14" s="11">
        <v>0.1</v>
      </c>
      <c r="AO14" s="11">
        <f t="shared" si="16"/>
        <v>3.5343013329440383</v>
      </c>
      <c r="AP14" s="11">
        <v>1.16721694045657</v>
      </c>
      <c r="AQ14" s="11">
        <v>0</v>
      </c>
      <c r="AR14" s="11">
        <f t="shared" si="17"/>
        <v>0</v>
      </c>
      <c r="AS14" s="12">
        <f t="shared" si="18"/>
        <v>21.426935599768708</v>
      </c>
      <c r="AT14" s="12">
        <f t="shared" si="19"/>
        <v>0.1</v>
      </c>
      <c r="AU14" s="12">
        <f t="shared" si="20"/>
        <v>0.4667022941025662</v>
      </c>
      <c r="AV14" s="11">
        <v>25.005130908540401</v>
      </c>
      <c r="AW14" s="11">
        <v>22.06</v>
      </c>
      <c r="AX14" s="11">
        <f t="shared" si="21"/>
        <v>88.221893661294516</v>
      </c>
      <c r="AY14" s="11">
        <v>3.1658859947137801</v>
      </c>
      <c r="AZ14" s="11">
        <v>0</v>
      </c>
      <c r="BA14" s="11">
        <f t="shared" si="22"/>
        <v>0</v>
      </c>
      <c r="BB14" s="12">
        <f t="shared" si="23"/>
        <v>28.171016903254181</v>
      </c>
      <c r="BC14" s="12">
        <f t="shared" si="24"/>
        <v>22.06</v>
      </c>
      <c r="BD14" s="12">
        <f t="shared" si="25"/>
        <v>78.307432336429912</v>
      </c>
      <c r="BE14" s="12">
        <f t="shared" si="26"/>
        <v>316.83591812449566</v>
      </c>
      <c r="BF14" s="12">
        <f t="shared" si="27"/>
        <v>285.42</v>
      </c>
      <c r="BG14" s="12">
        <f t="shared" si="28"/>
        <v>90.08448337850659</v>
      </c>
      <c r="BH14" s="11">
        <v>55.931193432995997</v>
      </c>
      <c r="BI14" s="11">
        <v>58.88</v>
      </c>
      <c r="BJ14" s="11">
        <f t="shared" si="29"/>
        <v>105.27220390985683</v>
      </c>
      <c r="BK14" s="11">
        <v>50.507710403599503</v>
      </c>
      <c r="BL14" s="11">
        <v>363.19</v>
      </c>
      <c r="BM14" s="11">
        <f t="shared" si="30"/>
        <v>719.0783290270009</v>
      </c>
      <c r="BN14" s="11">
        <v>43.699572179751897</v>
      </c>
      <c r="BO14" s="11">
        <v>32.270000000000003</v>
      </c>
      <c r="BP14" s="11">
        <f t="shared" si="31"/>
        <v>73.845116531717991</v>
      </c>
      <c r="BQ14" s="11">
        <v>55.250527321249301</v>
      </c>
      <c r="BR14" s="11">
        <v>20.93</v>
      </c>
      <c r="BS14" s="11">
        <f t="shared" si="32"/>
        <v>37.881991384995054</v>
      </c>
      <c r="BT14" s="11">
        <v>27.626748259846799</v>
      </c>
      <c r="BU14" s="11">
        <v>0.24</v>
      </c>
      <c r="BV14" s="11">
        <f t="shared" si="33"/>
        <v>0.86872330302013945</v>
      </c>
      <c r="BW14" s="11">
        <v>29.4953805125147</v>
      </c>
      <c r="BX14" s="11">
        <v>13.74</v>
      </c>
      <c r="BY14" s="11">
        <f t="shared" si="34"/>
        <v>46.583565837267997</v>
      </c>
      <c r="BZ14" s="11">
        <v>18.5100151174674</v>
      </c>
      <c r="CA14" s="11">
        <v>0</v>
      </c>
      <c r="CB14" s="11">
        <f t="shared" si="35"/>
        <v>0</v>
      </c>
      <c r="CC14" s="11">
        <v>51.300986113604303</v>
      </c>
      <c r="CD14" s="11">
        <v>0</v>
      </c>
      <c r="CE14" s="11">
        <f t="shared" si="36"/>
        <v>0</v>
      </c>
      <c r="CF14" s="12">
        <f t="shared" si="37"/>
        <v>332.32213334102994</v>
      </c>
      <c r="CG14" s="12">
        <f t="shared" si="38"/>
        <v>489.25</v>
      </c>
      <c r="CH14" s="12">
        <f t="shared" si="39"/>
        <v>147.22161147717785</v>
      </c>
      <c r="CI14" s="11">
        <v>16.540027831954099</v>
      </c>
      <c r="CJ14" s="11">
        <v>0</v>
      </c>
      <c r="CK14" s="11">
        <f t="shared" si="46"/>
        <v>0</v>
      </c>
      <c r="CL14" s="11">
        <v>27.0504552093056</v>
      </c>
      <c r="CM14" s="11">
        <v>5.15</v>
      </c>
      <c r="CN14" s="11">
        <f t="shared" si="40"/>
        <v>19.038496617344737</v>
      </c>
      <c r="CO14" s="11">
        <v>132.79897757436399</v>
      </c>
      <c r="CP14" s="11">
        <v>53.25</v>
      </c>
      <c r="CQ14" s="11">
        <f t="shared" si="41"/>
        <v>40.098200281836796</v>
      </c>
      <c r="CR14" s="11">
        <v>3.1223659539639499</v>
      </c>
      <c r="CS14" s="11">
        <v>0</v>
      </c>
      <c r="CT14" s="11">
        <f t="shared" si="42"/>
        <v>0</v>
      </c>
      <c r="CU14" s="11">
        <v>162.52961830157699</v>
      </c>
      <c r="CV14" s="11">
        <v>0</v>
      </c>
      <c r="CW14" s="11">
        <f t="shared" si="43"/>
        <v>0</v>
      </c>
      <c r="CX14" s="11">
        <v>6.30053376331003</v>
      </c>
      <c r="CY14" s="11">
        <v>2.1</v>
      </c>
      <c r="CZ14" s="11">
        <f t="shared" si="44"/>
        <v>33.330509428089314</v>
      </c>
      <c r="DA14" s="12">
        <f t="shared" si="2"/>
        <v>997.50003010000023</v>
      </c>
      <c r="DB14" s="12">
        <f t="shared" si="3"/>
        <v>835.17000000000007</v>
      </c>
      <c r="DC14" s="12">
        <f t="shared" si="45"/>
        <v>83.726313262995447</v>
      </c>
    </row>
    <row r="15" spans="1:107" s="3" customFormat="1" ht="24.75" customHeight="1">
      <c r="A15" s="26">
        <v>11</v>
      </c>
      <c r="B15" s="27" t="s">
        <v>85</v>
      </c>
      <c r="C15" s="11">
        <v>151.13942919645501</v>
      </c>
      <c r="D15" s="11">
        <v>164.96</v>
      </c>
      <c r="E15" s="11">
        <f t="shared" si="4"/>
        <v>109.1442523483271</v>
      </c>
      <c r="F15" s="11">
        <v>7.9915609355371098</v>
      </c>
      <c r="G15" s="11">
        <v>0</v>
      </c>
      <c r="H15" s="11">
        <f t="shared" si="5"/>
        <v>0</v>
      </c>
      <c r="I15" s="11">
        <v>27.805752718769899</v>
      </c>
      <c r="J15" s="11">
        <v>2.1</v>
      </c>
      <c r="K15" s="11">
        <f t="shared" si="6"/>
        <v>7.5523940000459806</v>
      </c>
      <c r="L15" s="11">
        <v>11.173435638099599</v>
      </c>
      <c r="M15" s="11">
        <v>0</v>
      </c>
      <c r="N15" s="11">
        <f t="shared" si="7"/>
        <v>0</v>
      </c>
      <c r="O15" s="11">
        <v>2.51636800136417</v>
      </c>
      <c r="P15" s="11">
        <v>0</v>
      </c>
      <c r="Q15" s="11">
        <f t="shared" si="8"/>
        <v>0</v>
      </c>
      <c r="R15" s="11">
        <v>21.220980553327699</v>
      </c>
      <c r="S15" s="11">
        <v>0.99</v>
      </c>
      <c r="T15" s="11">
        <f t="shared" si="9"/>
        <v>4.6651944169693715</v>
      </c>
      <c r="U15" s="11">
        <v>13.1538992113326</v>
      </c>
      <c r="V15" s="11">
        <v>0.27</v>
      </c>
      <c r="W15" s="11">
        <f t="shared" si="10"/>
        <v>2.0526232994653357</v>
      </c>
      <c r="X15" s="11">
        <v>6.9811454238481803</v>
      </c>
      <c r="Y15" s="11">
        <v>0</v>
      </c>
      <c r="Z15" s="11">
        <f t="shared" si="11"/>
        <v>0</v>
      </c>
      <c r="AA15" s="11">
        <v>10.5249312404655</v>
      </c>
      <c r="AB15" s="11">
        <v>0.65</v>
      </c>
      <c r="AC15" s="11">
        <f t="shared" si="12"/>
        <v>6.1758123179078517</v>
      </c>
      <c r="AD15" s="11">
        <v>1.85329485414668</v>
      </c>
      <c r="AE15" s="11">
        <v>0.61</v>
      </c>
      <c r="AF15" s="11">
        <f t="shared" si="13"/>
        <v>32.914352437505947</v>
      </c>
      <c r="AG15" s="12">
        <f t="shared" si="0"/>
        <v>254.36079777334646</v>
      </c>
      <c r="AH15" s="12">
        <f t="shared" si="1"/>
        <v>169.58</v>
      </c>
      <c r="AI15" s="12">
        <f t="shared" si="14"/>
        <v>66.669078523298168</v>
      </c>
      <c r="AJ15" s="11">
        <v>13.9790459794683</v>
      </c>
      <c r="AK15" s="11">
        <v>4.22</v>
      </c>
      <c r="AL15" s="11">
        <f t="shared" si="15"/>
        <v>30.188040057941851</v>
      </c>
      <c r="AM15" s="11">
        <v>2.5367978584917701</v>
      </c>
      <c r="AN15" s="11">
        <v>0</v>
      </c>
      <c r="AO15" s="11">
        <f t="shared" si="16"/>
        <v>0</v>
      </c>
      <c r="AP15" s="11">
        <v>1.11472077490043</v>
      </c>
      <c r="AQ15" s="11">
        <v>14.2</v>
      </c>
      <c r="AR15" s="11">
        <f t="shared" si="17"/>
        <v>1273.8616090893599</v>
      </c>
      <c r="AS15" s="12">
        <f t="shared" si="18"/>
        <v>17.6305646128605</v>
      </c>
      <c r="AT15" s="12">
        <f t="shared" si="19"/>
        <v>18.419999999999998</v>
      </c>
      <c r="AU15" s="12">
        <f t="shared" si="20"/>
        <v>104.47765232977082</v>
      </c>
      <c r="AV15" s="11">
        <v>17.216252687208399</v>
      </c>
      <c r="AW15" s="11">
        <v>24.9</v>
      </c>
      <c r="AX15" s="11">
        <f t="shared" si="21"/>
        <v>144.63077681533213</v>
      </c>
      <c r="AY15" s="11">
        <v>0.93237697876183401</v>
      </c>
      <c r="AZ15" s="11">
        <v>0</v>
      </c>
      <c r="BA15" s="11">
        <f t="shared" si="22"/>
        <v>0</v>
      </c>
      <c r="BB15" s="12">
        <f t="shared" si="23"/>
        <v>18.148629665970233</v>
      </c>
      <c r="BC15" s="12">
        <f t="shared" si="24"/>
        <v>24.9</v>
      </c>
      <c r="BD15" s="12">
        <f t="shared" si="25"/>
        <v>137.20044134620801</v>
      </c>
      <c r="BE15" s="12">
        <f t="shared" si="26"/>
        <v>290.13999205217721</v>
      </c>
      <c r="BF15" s="12">
        <f t="shared" si="27"/>
        <v>212.9</v>
      </c>
      <c r="BG15" s="12">
        <f t="shared" si="28"/>
        <v>73.378371073269079</v>
      </c>
      <c r="BH15" s="11">
        <v>34.742001047038798</v>
      </c>
      <c r="BI15" s="11">
        <v>13.05</v>
      </c>
      <c r="BJ15" s="11">
        <f t="shared" si="29"/>
        <v>37.562603208522745</v>
      </c>
      <c r="BK15" s="11">
        <v>29.342885791635599</v>
      </c>
      <c r="BL15" s="11">
        <v>147.04</v>
      </c>
      <c r="BM15" s="11">
        <f t="shared" si="30"/>
        <v>501.10953995504701</v>
      </c>
      <c r="BN15" s="11">
        <v>31.490914540739801</v>
      </c>
      <c r="BO15" s="11">
        <v>7.53</v>
      </c>
      <c r="BP15" s="11">
        <f t="shared" si="31"/>
        <v>23.911658679389696</v>
      </c>
      <c r="BQ15" s="11">
        <v>32.986820720957397</v>
      </c>
      <c r="BR15" s="11">
        <v>27.23</v>
      </c>
      <c r="BS15" s="11">
        <f t="shared" si="32"/>
        <v>82.54811893011582</v>
      </c>
      <c r="BT15" s="11">
        <v>19.8888309123917</v>
      </c>
      <c r="BU15" s="11">
        <v>0</v>
      </c>
      <c r="BV15" s="11">
        <f t="shared" si="33"/>
        <v>0</v>
      </c>
      <c r="BW15" s="11">
        <v>21.574289754791199</v>
      </c>
      <c r="BX15" s="11">
        <v>7.37</v>
      </c>
      <c r="BY15" s="11">
        <f t="shared" si="34"/>
        <v>34.161031875282369</v>
      </c>
      <c r="BZ15" s="11">
        <v>12.388006562818299</v>
      </c>
      <c r="CA15" s="11">
        <v>0</v>
      </c>
      <c r="CB15" s="11">
        <f t="shared" si="35"/>
        <v>0</v>
      </c>
      <c r="CC15" s="11">
        <v>41.254082979085297</v>
      </c>
      <c r="CD15" s="11">
        <v>0</v>
      </c>
      <c r="CE15" s="11">
        <f t="shared" si="36"/>
        <v>0</v>
      </c>
      <c r="CF15" s="12">
        <f t="shared" si="37"/>
        <v>223.66783230945811</v>
      </c>
      <c r="CG15" s="12">
        <f t="shared" si="38"/>
        <v>202.22</v>
      </c>
      <c r="CH15" s="12">
        <f t="shared" si="39"/>
        <v>90.410855200767656</v>
      </c>
      <c r="CI15" s="11">
        <v>1.1681816772440199</v>
      </c>
      <c r="CJ15" s="11">
        <v>0</v>
      </c>
      <c r="CK15" s="11">
        <f t="shared" si="46"/>
        <v>0</v>
      </c>
      <c r="CL15" s="11">
        <v>18.717609481795002</v>
      </c>
      <c r="CM15" s="11">
        <v>4.83</v>
      </c>
      <c r="CN15" s="11">
        <f t="shared" si="40"/>
        <v>25.804577260241075</v>
      </c>
      <c r="CO15" s="11">
        <v>57.984182486191997</v>
      </c>
      <c r="CP15" s="11">
        <v>38.119999999999997</v>
      </c>
      <c r="CQ15" s="11">
        <f t="shared" si="41"/>
        <v>65.74206682844526</v>
      </c>
      <c r="CR15" s="11">
        <v>1.2538073534472001</v>
      </c>
      <c r="CS15" s="11">
        <v>0.03</v>
      </c>
      <c r="CT15" s="11">
        <f t="shared" si="42"/>
        <v>2.3927120795326671</v>
      </c>
      <c r="CU15" s="11">
        <v>78.338641606577994</v>
      </c>
      <c r="CV15" s="11">
        <v>0.11</v>
      </c>
      <c r="CW15" s="11">
        <f t="shared" si="43"/>
        <v>0.14041601659679973</v>
      </c>
      <c r="CX15" s="11">
        <v>2.1797532331086602</v>
      </c>
      <c r="CY15" s="11">
        <v>0.05</v>
      </c>
      <c r="CZ15" s="11">
        <f t="shared" si="44"/>
        <v>2.2938376344872937</v>
      </c>
      <c r="DA15" s="12">
        <f t="shared" si="2"/>
        <v>673.4500002000002</v>
      </c>
      <c r="DB15" s="12">
        <f t="shared" si="3"/>
        <v>458.26</v>
      </c>
      <c r="DC15" s="12">
        <f t="shared" si="45"/>
        <v>68.046625564467533</v>
      </c>
    </row>
    <row r="16" spans="1:107" s="3" customFormat="1" ht="24.75" customHeight="1">
      <c r="A16" s="26">
        <v>12</v>
      </c>
      <c r="B16" s="27" t="s">
        <v>86</v>
      </c>
      <c r="C16" s="11">
        <v>318.80438649632299</v>
      </c>
      <c r="D16" s="11">
        <v>234.98</v>
      </c>
      <c r="E16" s="11">
        <f t="shared" si="4"/>
        <v>73.706639542335836</v>
      </c>
      <c r="F16" s="11">
        <v>15.9776901221784</v>
      </c>
      <c r="G16" s="11">
        <v>0.27</v>
      </c>
      <c r="H16" s="11">
        <f t="shared" si="5"/>
        <v>1.6898562804470525</v>
      </c>
      <c r="I16" s="11">
        <v>59.951107426202498</v>
      </c>
      <c r="J16" s="11">
        <v>25.26</v>
      </c>
      <c r="K16" s="11">
        <f t="shared" si="6"/>
        <v>42.134334267459678</v>
      </c>
      <c r="L16" s="11">
        <v>23.759770885880201</v>
      </c>
      <c r="M16" s="11">
        <v>2.38</v>
      </c>
      <c r="N16" s="11">
        <f t="shared" si="7"/>
        <v>10.01693160860558</v>
      </c>
      <c r="O16" s="11">
        <v>5.6492303078590398</v>
      </c>
      <c r="P16" s="11">
        <v>9.1199999999999992</v>
      </c>
      <c r="Q16" s="11">
        <f t="shared" si="8"/>
        <v>161.43792168133999</v>
      </c>
      <c r="R16" s="11">
        <v>26.9909259605747</v>
      </c>
      <c r="S16" s="11">
        <v>14.21</v>
      </c>
      <c r="T16" s="11">
        <f t="shared" si="9"/>
        <v>52.64732310687068</v>
      </c>
      <c r="U16" s="11">
        <v>17.707124185898099</v>
      </c>
      <c r="V16" s="11">
        <v>33.29</v>
      </c>
      <c r="W16" s="11">
        <f t="shared" si="10"/>
        <v>188.00342534736419</v>
      </c>
      <c r="X16" s="11">
        <v>13.603617870827399</v>
      </c>
      <c r="Y16" s="11">
        <v>0.3</v>
      </c>
      <c r="Z16" s="11">
        <f t="shared" si="11"/>
        <v>2.2052957003691063</v>
      </c>
      <c r="AA16" s="11">
        <v>19.316728254014802</v>
      </c>
      <c r="AB16" s="11">
        <v>0.94</v>
      </c>
      <c r="AC16" s="11">
        <f t="shared" si="12"/>
        <v>4.8662485056424076</v>
      </c>
      <c r="AD16" s="11">
        <v>3.1626483688065599</v>
      </c>
      <c r="AE16" s="11">
        <v>4.72</v>
      </c>
      <c r="AF16" s="11">
        <f t="shared" si="13"/>
        <v>149.24201016318213</v>
      </c>
      <c r="AG16" s="12">
        <f t="shared" si="0"/>
        <v>504.92322987856471</v>
      </c>
      <c r="AH16" s="12">
        <f t="shared" si="1"/>
        <v>325.46999999999997</v>
      </c>
      <c r="AI16" s="12">
        <f t="shared" si="14"/>
        <v>64.459304056633783</v>
      </c>
      <c r="AJ16" s="11">
        <v>29.799391678772398</v>
      </c>
      <c r="AK16" s="11">
        <v>0.15</v>
      </c>
      <c r="AL16" s="11">
        <f t="shared" si="15"/>
        <v>0.50336598014130773</v>
      </c>
      <c r="AM16" s="11">
        <v>5.5725668328173299</v>
      </c>
      <c r="AN16" s="11">
        <v>0</v>
      </c>
      <c r="AO16" s="11">
        <f t="shared" si="16"/>
        <v>0</v>
      </c>
      <c r="AP16" s="11">
        <v>2.7130614659505898</v>
      </c>
      <c r="AQ16" s="11">
        <v>0.45</v>
      </c>
      <c r="AR16" s="11">
        <f t="shared" si="17"/>
        <v>16.586428492224783</v>
      </c>
      <c r="AS16" s="12">
        <f t="shared" si="18"/>
        <v>38.08501997754032</v>
      </c>
      <c r="AT16" s="12">
        <f t="shared" si="19"/>
        <v>0.6</v>
      </c>
      <c r="AU16" s="12">
        <f t="shared" si="20"/>
        <v>1.575422568647292</v>
      </c>
      <c r="AV16" s="11">
        <v>20.654195591587602</v>
      </c>
      <c r="AW16" s="11">
        <v>20.93</v>
      </c>
      <c r="AX16" s="11">
        <f t="shared" si="21"/>
        <v>101.33534325841637</v>
      </c>
      <c r="AY16" s="11">
        <v>1.65085686311008</v>
      </c>
      <c r="AZ16" s="11">
        <v>3.4</v>
      </c>
      <c r="BA16" s="11">
        <f t="shared" si="22"/>
        <v>205.95365206857949</v>
      </c>
      <c r="BB16" s="12">
        <f t="shared" si="23"/>
        <v>22.30505245469768</v>
      </c>
      <c r="BC16" s="12">
        <f t="shared" si="24"/>
        <v>24.33</v>
      </c>
      <c r="BD16" s="12">
        <f t="shared" si="25"/>
        <v>109.07842539000998</v>
      </c>
      <c r="BE16" s="12">
        <f t="shared" si="26"/>
        <v>565.31330231080267</v>
      </c>
      <c r="BF16" s="12">
        <f t="shared" si="27"/>
        <v>350.4</v>
      </c>
      <c r="BG16" s="12">
        <f t="shared" si="28"/>
        <v>61.983328283217034</v>
      </c>
      <c r="BH16" s="11">
        <v>50.629419518349103</v>
      </c>
      <c r="BI16" s="11">
        <v>20.22</v>
      </c>
      <c r="BJ16" s="11">
        <f t="shared" si="29"/>
        <v>39.937254253274368</v>
      </c>
      <c r="BK16" s="11">
        <v>41.6512782364386</v>
      </c>
      <c r="BL16" s="11">
        <v>74.510000000000005</v>
      </c>
      <c r="BM16" s="11">
        <f t="shared" si="30"/>
        <v>178.89006809595332</v>
      </c>
      <c r="BN16" s="11">
        <v>45.576636784816202</v>
      </c>
      <c r="BO16" s="11">
        <v>11.02</v>
      </c>
      <c r="BP16" s="11">
        <f t="shared" si="31"/>
        <v>24.179054834672002</v>
      </c>
      <c r="BQ16" s="11">
        <v>48.658644032759099</v>
      </c>
      <c r="BR16" s="11">
        <v>270.87</v>
      </c>
      <c r="BS16" s="11">
        <f t="shared" si="32"/>
        <v>556.6739587269193</v>
      </c>
      <c r="BT16" s="11">
        <v>21.889923725981301</v>
      </c>
      <c r="BU16" s="11">
        <v>7.47</v>
      </c>
      <c r="BV16" s="11">
        <f t="shared" si="33"/>
        <v>34.125290218045876</v>
      </c>
      <c r="BW16" s="11">
        <v>35.767072838371398</v>
      </c>
      <c r="BX16" s="11">
        <v>4.3600000000000003</v>
      </c>
      <c r="BY16" s="11">
        <f t="shared" si="34"/>
        <v>12.189982724341181</v>
      </c>
      <c r="BZ16" s="11">
        <v>20.808170010885501</v>
      </c>
      <c r="CA16" s="11">
        <v>1.58</v>
      </c>
      <c r="CB16" s="11">
        <f t="shared" si="35"/>
        <v>7.5931713320942933</v>
      </c>
      <c r="CC16" s="11">
        <v>39.585330191012801</v>
      </c>
      <c r="CD16" s="11">
        <v>38.93</v>
      </c>
      <c r="CE16" s="11">
        <f t="shared" si="36"/>
        <v>98.344512505388721</v>
      </c>
      <c r="CF16" s="12">
        <f t="shared" si="37"/>
        <v>304.566475338614</v>
      </c>
      <c r="CG16" s="12">
        <f t="shared" si="38"/>
        <v>428.95999999999992</v>
      </c>
      <c r="CH16" s="12">
        <f t="shared" si="39"/>
        <v>140.84281584934337</v>
      </c>
      <c r="CI16" s="11">
        <v>2.4739223500196101</v>
      </c>
      <c r="CJ16" s="11">
        <v>0</v>
      </c>
      <c r="CK16" s="11">
        <f t="shared" si="46"/>
        <v>0</v>
      </c>
      <c r="CL16" s="11">
        <v>25.69917309693</v>
      </c>
      <c r="CM16" s="11">
        <v>5.43</v>
      </c>
      <c r="CN16" s="11">
        <f t="shared" si="40"/>
        <v>21.129084502133892</v>
      </c>
      <c r="CO16" s="11">
        <v>81.283112285947595</v>
      </c>
      <c r="CP16" s="11">
        <v>36.56</v>
      </c>
      <c r="CQ16" s="11">
        <f t="shared" si="41"/>
        <v>44.978592688952162</v>
      </c>
      <c r="CR16" s="11">
        <v>2.2532309761856499</v>
      </c>
      <c r="CS16" s="11">
        <v>0.04</v>
      </c>
      <c r="CT16" s="11">
        <f t="shared" si="42"/>
        <v>1.7752285683429327</v>
      </c>
      <c r="CU16" s="11">
        <v>113.59036742493301</v>
      </c>
      <c r="CV16" s="11">
        <v>47.23</v>
      </c>
      <c r="CW16" s="11">
        <f t="shared" si="43"/>
        <v>41.579229886030852</v>
      </c>
      <c r="CX16" s="11">
        <v>4.22041621656816</v>
      </c>
      <c r="CY16" s="11">
        <v>0</v>
      </c>
      <c r="CZ16" s="11">
        <f t="shared" si="44"/>
        <v>0</v>
      </c>
      <c r="DA16" s="12">
        <f t="shared" si="2"/>
        <v>1099.4000000000008</v>
      </c>
      <c r="DB16" s="12">
        <f t="shared" si="3"/>
        <v>868.61999999999989</v>
      </c>
      <c r="DC16" s="12">
        <f t="shared" si="45"/>
        <v>79.008550118246248</v>
      </c>
    </row>
    <row r="17" spans="1:107" s="3" customFormat="1" ht="24.75" customHeight="1">
      <c r="A17" s="26">
        <v>13</v>
      </c>
      <c r="B17" s="27" t="s">
        <v>87</v>
      </c>
      <c r="C17" s="11">
        <v>130.057397851979</v>
      </c>
      <c r="D17" s="11">
        <v>47.36</v>
      </c>
      <c r="E17" s="11">
        <f t="shared" si="4"/>
        <v>36.414691345663698</v>
      </c>
      <c r="F17" s="11">
        <v>7.9601830388129802</v>
      </c>
      <c r="G17" s="11">
        <v>0.42</v>
      </c>
      <c r="H17" s="11">
        <f t="shared" si="5"/>
        <v>5.2762605828550173</v>
      </c>
      <c r="I17" s="11">
        <v>37.9816173160294</v>
      </c>
      <c r="J17" s="11">
        <v>12.51</v>
      </c>
      <c r="K17" s="11">
        <f t="shared" si="6"/>
        <v>32.936986058043395</v>
      </c>
      <c r="L17" s="11">
        <v>10.091318847820199</v>
      </c>
      <c r="M17" s="11">
        <v>2.71</v>
      </c>
      <c r="N17" s="11">
        <f t="shared" si="7"/>
        <v>26.85476537673151</v>
      </c>
      <c r="O17" s="11">
        <v>1.6489639080962499</v>
      </c>
      <c r="P17" s="11">
        <v>0.01</v>
      </c>
      <c r="Q17" s="11">
        <f t="shared" si="8"/>
        <v>0.60644141153732889</v>
      </c>
      <c r="R17" s="11">
        <v>13.6523578381549</v>
      </c>
      <c r="S17" s="11">
        <v>5.32</v>
      </c>
      <c r="T17" s="11">
        <f t="shared" si="9"/>
        <v>38.96762788572638</v>
      </c>
      <c r="U17" s="11">
        <v>7.5450521785396001</v>
      </c>
      <c r="V17" s="11">
        <v>1.72</v>
      </c>
      <c r="W17" s="11">
        <f t="shared" si="10"/>
        <v>22.796396357498995</v>
      </c>
      <c r="X17" s="11">
        <v>6.0579544251689299</v>
      </c>
      <c r="Y17" s="11">
        <v>0.94</v>
      </c>
      <c r="Z17" s="11">
        <f t="shared" si="11"/>
        <v>15.516788903108782</v>
      </c>
      <c r="AA17" s="11">
        <v>8.0032915088499301</v>
      </c>
      <c r="AB17" s="11">
        <v>0.92</v>
      </c>
      <c r="AC17" s="11">
        <f t="shared" si="12"/>
        <v>11.495270401967449</v>
      </c>
      <c r="AD17" s="11">
        <v>2.1711139850295398</v>
      </c>
      <c r="AE17" s="11">
        <v>0.52</v>
      </c>
      <c r="AF17" s="11">
        <f t="shared" si="13"/>
        <v>23.950838306305002</v>
      </c>
      <c r="AG17" s="12">
        <f t="shared" si="0"/>
        <v>225.16925089848075</v>
      </c>
      <c r="AH17" s="12">
        <f t="shared" si="1"/>
        <v>72.430000000000007</v>
      </c>
      <c r="AI17" s="12">
        <f t="shared" si="14"/>
        <v>32.166914314892672</v>
      </c>
      <c r="AJ17" s="11">
        <v>30.140041923223301</v>
      </c>
      <c r="AK17" s="11">
        <v>0.06</v>
      </c>
      <c r="AL17" s="11">
        <f t="shared" si="15"/>
        <v>0.199070725093349</v>
      </c>
      <c r="AM17" s="11">
        <v>4.7016544367026096</v>
      </c>
      <c r="AN17" s="11">
        <v>0</v>
      </c>
      <c r="AO17" s="11">
        <f t="shared" si="16"/>
        <v>0</v>
      </c>
      <c r="AP17" s="11">
        <v>4.8928196091273097</v>
      </c>
      <c r="AQ17" s="11">
        <v>2.65</v>
      </c>
      <c r="AR17" s="11">
        <f t="shared" si="17"/>
        <v>54.160999417525183</v>
      </c>
      <c r="AS17" s="12">
        <f t="shared" si="18"/>
        <v>39.73451596905322</v>
      </c>
      <c r="AT17" s="12">
        <f t="shared" si="19"/>
        <v>2.71</v>
      </c>
      <c r="AU17" s="12">
        <f t="shared" si="20"/>
        <v>6.8202667980419154</v>
      </c>
      <c r="AV17" s="11">
        <v>12.807296535758301</v>
      </c>
      <c r="AW17" s="11">
        <v>1.75</v>
      </c>
      <c r="AX17" s="11">
        <f t="shared" si="21"/>
        <v>13.664085899111925</v>
      </c>
      <c r="AY17" s="11">
        <v>1.10798975250226</v>
      </c>
      <c r="AZ17" s="11">
        <v>0.04</v>
      </c>
      <c r="BA17" s="11">
        <f t="shared" si="22"/>
        <v>3.6101416921650107</v>
      </c>
      <c r="BB17" s="12">
        <f t="shared" si="23"/>
        <v>13.91528628826056</v>
      </c>
      <c r="BC17" s="12">
        <f t="shared" si="24"/>
        <v>1.79</v>
      </c>
      <c r="BD17" s="12">
        <f t="shared" si="25"/>
        <v>12.863551370194292</v>
      </c>
      <c r="BE17" s="12">
        <f t="shared" si="26"/>
        <v>278.81905315579456</v>
      </c>
      <c r="BF17" s="12">
        <f t="shared" si="27"/>
        <v>76.930000000000007</v>
      </c>
      <c r="BG17" s="12">
        <f t="shared" si="28"/>
        <v>27.591371224194695</v>
      </c>
      <c r="BH17" s="11">
        <v>54.034636113822799</v>
      </c>
      <c r="BI17" s="11">
        <v>85.92</v>
      </c>
      <c r="BJ17" s="11">
        <f t="shared" si="29"/>
        <v>159.00912114779743</v>
      </c>
      <c r="BK17" s="11">
        <v>48.108870242632499</v>
      </c>
      <c r="BL17" s="11">
        <v>81.39</v>
      </c>
      <c r="BM17" s="11">
        <f t="shared" si="30"/>
        <v>169.17878052325338</v>
      </c>
      <c r="BN17" s="11">
        <v>45.031207394167801</v>
      </c>
      <c r="BO17" s="11">
        <v>37.78</v>
      </c>
      <c r="BP17" s="11">
        <f t="shared" si="31"/>
        <v>83.897372924744332</v>
      </c>
      <c r="BQ17" s="11">
        <v>51.450019837723701</v>
      </c>
      <c r="BR17" s="11">
        <v>42.66</v>
      </c>
      <c r="BS17" s="11">
        <f t="shared" si="32"/>
        <v>82.91541992510804</v>
      </c>
      <c r="BT17" s="11">
        <v>26.960162868115301</v>
      </c>
      <c r="BU17" s="11">
        <v>37.130000000000003</v>
      </c>
      <c r="BV17" s="11">
        <f t="shared" si="33"/>
        <v>137.72171993779813</v>
      </c>
      <c r="BW17" s="11">
        <v>29.069239002480799</v>
      </c>
      <c r="BX17" s="11">
        <v>30.22</v>
      </c>
      <c r="BY17" s="11">
        <f t="shared" si="34"/>
        <v>103.95868979377477</v>
      </c>
      <c r="BZ17" s="11">
        <v>17.4932681527584</v>
      </c>
      <c r="CA17" s="11">
        <v>16.54</v>
      </c>
      <c r="CB17" s="11">
        <f t="shared" si="35"/>
        <v>94.550657176040104</v>
      </c>
      <c r="CC17" s="11">
        <v>40.707313977030402</v>
      </c>
      <c r="CD17" s="11">
        <v>31.57</v>
      </c>
      <c r="CE17" s="11">
        <f t="shared" si="36"/>
        <v>77.553630823723125</v>
      </c>
      <c r="CF17" s="12">
        <f t="shared" si="37"/>
        <v>312.85471758873172</v>
      </c>
      <c r="CG17" s="12">
        <f t="shared" si="38"/>
        <v>363.21000000000004</v>
      </c>
      <c r="CH17" s="12">
        <f t="shared" si="39"/>
        <v>116.09542051958562</v>
      </c>
      <c r="CI17" s="11">
        <v>1.78537842191887</v>
      </c>
      <c r="CJ17" s="11">
        <v>0.31</v>
      </c>
      <c r="CK17" s="11">
        <f t="shared" si="46"/>
        <v>0</v>
      </c>
      <c r="CL17" s="11">
        <v>22.799298959297499</v>
      </c>
      <c r="CM17" s="11">
        <v>18.39</v>
      </c>
      <c r="CN17" s="11">
        <f t="shared" si="40"/>
        <v>80.660374833589373</v>
      </c>
      <c r="CO17" s="11">
        <v>93.014401304094704</v>
      </c>
      <c r="CP17" s="11">
        <v>110.22</v>
      </c>
      <c r="CQ17" s="11">
        <f t="shared" si="41"/>
        <v>118.49777932736944</v>
      </c>
      <c r="CR17" s="11">
        <v>1.3050486538359001</v>
      </c>
      <c r="CS17" s="11">
        <v>0.13</v>
      </c>
      <c r="CT17" s="11">
        <f t="shared" si="42"/>
        <v>9.9613144397255944</v>
      </c>
      <c r="CU17" s="11">
        <v>122.203666308534</v>
      </c>
      <c r="CV17" s="11">
        <v>36.86</v>
      </c>
      <c r="CW17" s="11">
        <f t="shared" si="43"/>
        <v>30.162761162122276</v>
      </c>
      <c r="CX17" s="11">
        <v>1.5183923965808499</v>
      </c>
      <c r="CY17" s="11">
        <v>0.69</v>
      </c>
      <c r="CZ17" s="11">
        <f t="shared" si="44"/>
        <v>45.4427986832493</v>
      </c>
      <c r="DA17" s="12">
        <f t="shared" si="2"/>
        <v>834.29995678878799</v>
      </c>
      <c r="DB17" s="12">
        <f t="shared" si="3"/>
        <v>606.74</v>
      </c>
      <c r="DC17" s="12">
        <f t="shared" si="45"/>
        <v>72.724443416650303</v>
      </c>
    </row>
    <row r="18" spans="1:107" s="3" customFormat="1" ht="24.75" customHeight="1">
      <c r="A18" s="26">
        <v>14</v>
      </c>
      <c r="B18" s="27" t="s">
        <v>88</v>
      </c>
      <c r="C18" s="11">
        <v>17.252023695998599</v>
      </c>
      <c r="D18" s="11">
        <v>0.45</v>
      </c>
      <c r="E18" s="11">
        <f t="shared" si="4"/>
        <v>2.608389647090342</v>
      </c>
      <c r="F18" s="11">
        <v>1.1725979469123899</v>
      </c>
      <c r="G18" s="11">
        <v>0</v>
      </c>
      <c r="H18" s="11">
        <f t="shared" si="5"/>
        <v>0</v>
      </c>
      <c r="I18" s="11">
        <v>3.0337535860853602</v>
      </c>
      <c r="J18" s="11">
        <v>0</v>
      </c>
      <c r="K18" s="11">
        <f t="shared" si="6"/>
        <v>0</v>
      </c>
      <c r="L18" s="11">
        <v>1.7073094390917201</v>
      </c>
      <c r="M18" s="11">
        <v>0</v>
      </c>
      <c r="N18" s="11">
        <f t="shared" si="7"/>
        <v>0</v>
      </c>
      <c r="O18" s="11">
        <v>9.2996043939043094E-2</v>
      </c>
      <c r="P18" s="11">
        <v>0</v>
      </c>
      <c r="Q18" s="11">
        <f t="shared" si="8"/>
        <v>0</v>
      </c>
      <c r="R18" s="11">
        <v>6.0195989653651898</v>
      </c>
      <c r="S18" s="11">
        <v>0</v>
      </c>
      <c r="T18" s="11">
        <f t="shared" si="9"/>
        <v>0</v>
      </c>
      <c r="U18" s="11">
        <v>0.54087108513071702</v>
      </c>
      <c r="V18" s="11">
        <v>0</v>
      </c>
      <c r="W18" s="11">
        <f t="shared" si="10"/>
        <v>0</v>
      </c>
      <c r="X18" s="11">
        <v>0.22689353404115201</v>
      </c>
      <c r="Y18" s="11">
        <v>0</v>
      </c>
      <c r="Z18" s="11">
        <f t="shared" si="11"/>
        <v>0</v>
      </c>
      <c r="AA18" s="11">
        <v>0.95189675836048404</v>
      </c>
      <c r="AB18" s="11">
        <v>0</v>
      </c>
      <c r="AC18" s="11">
        <f t="shared" si="12"/>
        <v>0</v>
      </c>
      <c r="AD18" s="11">
        <v>0.68191794607080702</v>
      </c>
      <c r="AE18" s="11">
        <v>43.09</v>
      </c>
      <c r="AF18" s="11">
        <f t="shared" si="13"/>
        <v>6318.942073351117</v>
      </c>
      <c r="AG18" s="12">
        <f t="shared" si="0"/>
        <v>31.679859000995464</v>
      </c>
      <c r="AH18" s="12">
        <f t="shared" si="1"/>
        <v>43.540000000000006</v>
      </c>
      <c r="AI18" s="12">
        <f t="shared" si="14"/>
        <v>137.43748038345709</v>
      </c>
      <c r="AJ18" s="11">
        <v>0.83028737557867704</v>
      </c>
      <c r="AK18" s="11">
        <v>0</v>
      </c>
      <c r="AL18" s="11">
        <f t="shared" si="15"/>
        <v>0</v>
      </c>
      <c r="AM18" s="11">
        <v>0.24549880621139</v>
      </c>
      <c r="AN18" s="11">
        <v>0</v>
      </c>
      <c r="AO18" s="11">
        <f t="shared" si="16"/>
        <v>0</v>
      </c>
      <c r="AP18" s="11">
        <v>1.0306618242791299</v>
      </c>
      <c r="AQ18" s="11">
        <v>0</v>
      </c>
      <c r="AR18" s="11">
        <f t="shared" si="17"/>
        <v>0</v>
      </c>
      <c r="AS18" s="12">
        <f t="shared" si="18"/>
        <v>2.106448006069197</v>
      </c>
      <c r="AT18" s="12">
        <f t="shared" si="19"/>
        <v>0</v>
      </c>
      <c r="AU18" s="12">
        <f t="shared" si="20"/>
        <v>0</v>
      </c>
      <c r="AV18" s="11">
        <v>4.7953034117723696</v>
      </c>
      <c r="AW18" s="11">
        <v>0</v>
      </c>
      <c r="AX18" s="11">
        <f t="shared" si="21"/>
        <v>0</v>
      </c>
      <c r="AY18" s="11">
        <v>4.6123989195387502E-2</v>
      </c>
      <c r="AZ18" s="11">
        <v>0.12</v>
      </c>
      <c r="BA18" s="11">
        <f t="shared" si="22"/>
        <v>260.16830307470514</v>
      </c>
      <c r="BB18" s="12">
        <f t="shared" si="23"/>
        <v>4.8414274009677571</v>
      </c>
      <c r="BC18" s="12">
        <f t="shared" si="24"/>
        <v>0.12</v>
      </c>
      <c r="BD18" s="12">
        <f t="shared" si="25"/>
        <v>2.4786078580051227</v>
      </c>
      <c r="BE18" s="12">
        <f t="shared" si="26"/>
        <v>38.627734408032417</v>
      </c>
      <c r="BF18" s="12">
        <f t="shared" si="27"/>
        <v>43.660000000000004</v>
      </c>
      <c r="BG18" s="12">
        <f t="shared" si="28"/>
        <v>113.0275970596949</v>
      </c>
      <c r="BH18" s="11">
        <v>6.4037866804605903</v>
      </c>
      <c r="BI18" s="11">
        <v>0</v>
      </c>
      <c r="BJ18" s="11">
        <f t="shared" si="29"/>
        <v>0</v>
      </c>
      <c r="BK18" s="11">
        <v>5.5010919304309098</v>
      </c>
      <c r="BL18" s="11">
        <v>19.739999999999998</v>
      </c>
      <c r="BM18" s="11">
        <f t="shared" si="30"/>
        <v>358.83784982400266</v>
      </c>
      <c r="BN18" s="11">
        <v>4.9191735522327003</v>
      </c>
      <c r="BO18" s="11">
        <v>0</v>
      </c>
      <c r="BP18" s="11">
        <f t="shared" si="31"/>
        <v>0</v>
      </c>
      <c r="BQ18" s="11">
        <v>5.9794121404722897</v>
      </c>
      <c r="BR18" s="11">
        <v>8.2200000000000006</v>
      </c>
      <c r="BS18" s="11">
        <f t="shared" si="32"/>
        <v>137.47170803567883</v>
      </c>
      <c r="BT18" s="11">
        <v>4.1051455175884097</v>
      </c>
      <c r="BU18" s="11">
        <v>0</v>
      </c>
      <c r="BV18" s="11">
        <f t="shared" si="33"/>
        <v>0</v>
      </c>
      <c r="BW18" s="11">
        <v>4.0997823794423001</v>
      </c>
      <c r="BX18" s="11">
        <v>0</v>
      </c>
      <c r="BY18" s="11">
        <f t="shared" si="34"/>
        <v>0</v>
      </c>
      <c r="BZ18" s="11">
        <v>3.8323582765742699</v>
      </c>
      <c r="CA18" s="11">
        <v>0</v>
      </c>
      <c r="CB18" s="11">
        <f t="shared" si="35"/>
        <v>0</v>
      </c>
      <c r="CC18" s="11">
        <v>11.4401321765663</v>
      </c>
      <c r="CD18" s="11">
        <v>0</v>
      </c>
      <c r="CE18" s="11">
        <f t="shared" si="36"/>
        <v>0</v>
      </c>
      <c r="CF18" s="12">
        <f t="shared" si="37"/>
        <v>46.280882653767769</v>
      </c>
      <c r="CG18" s="12">
        <f t="shared" si="38"/>
        <v>27.96</v>
      </c>
      <c r="CH18" s="12">
        <f t="shared" si="39"/>
        <v>60.413713820394811</v>
      </c>
      <c r="CI18" s="11">
        <v>1.8094203524033701</v>
      </c>
      <c r="CJ18" s="11">
        <v>0</v>
      </c>
      <c r="CK18" s="11">
        <f t="shared" si="46"/>
        <v>17.363265747707509</v>
      </c>
      <c r="CL18" s="11">
        <v>4.0394220859980798</v>
      </c>
      <c r="CM18" s="11">
        <v>0.34</v>
      </c>
      <c r="CN18" s="11">
        <f t="shared" si="40"/>
        <v>8.417045625871781</v>
      </c>
      <c r="CO18" s="11">
        <v>19.667324152846401</v>
      </c>
      <c r="CP18" s="11">
        <v>11.18</v>
      </c>
      <c r="CQ18" s="11">
        <f t="shared" si="41"/>
        <v>56.845557194835514</v>
      </c>
      <c r="CR18" s="11">
        <v>0.311260436774563</v>
      </c>
      <c r="CS18" s="11">
        <v>0</v>
      </c>
      <c r="CT18" s="11">
        <f t="shared" si="42"/>
        <v>0</v>
      </c>
      <c r="CU18" s="11">
        <v>10.215723762447301</v>
      </c>
      <c r="CV18" s="11">
        <v>10.71</v>
      </c>
      <c r="CW18" s="11">
        <f t="shared" si="43"/>
        <v>104.83838687347485</v>
      </c>
      <c r="CX18" s="11">
        <v>0.54823214773009399</v>
      </c>
      <c r="CY18" s="11">
        <v>0</v>
      </c>
      <c r="CZ18" s="11">
        <f t="shared" si="44"/>
        <v>0</v>
      </c>
      <c r="DA18" s="12">
        <f t="shared" si="2"/>
        <v>121.5</v>
      </c>
      <c r="DB18" s="12">
        <f t="shared" si="3"/>
        <v>93.85</v>
      </c>
      <c r="DC18" s="12">
        <f t="shared" si="45"/>
        <v>77.242798353909464</v>
      </c>
    </row>
    <row r="19" spans="1:107" s="3" customFormat="1" ht="24.75" customHeight="1">
      <c r="A19" s="26">
        <v>15</v>
      </c>
      <c r="B19" s="27" t="s">
        <v>89</v>
      </c>
      <c r="C19" s="11">
        <v>246.420753820176</v>
      </c>
      <c r="D19" s="11">
        <v>86.59</v>
      </c>
      <c r="E19" s="11">
        <f t="shared" si="4"/>
        <v>35.139085753787</v>
      </c>
      <c r="F19" s="11">
        <v>16.8425829420535</v>
      </c>
      <c r="G19" s="11">
        <v>0</v>
      </c>
      <c r="H19" s="11">
        <f t="shared" si="5"/>
        <v>0</v>
      </c>
      <c r="I19" s="11">
        <v>57.874819132442497</v>
      </c>
      <c r="J19" s="11">
        <v>55.87</v>
      </c>
      <c r="K19" s="11">
        <f t="shared" si="6"/>
        <v>96.535938837485418</v>
      </c>
      <c r="L19" s="11">
        <v>19.421905200912001</v>
      </c>
      <c r="M19" s="11">
        <v>0</v>
      </c>
      <c r="N19" s="11">
        <f t="shared" si="7"/>
        <v>0</v>
      </c>
      <c r="O19" s="11">
        <v>4.1884055917756298</v>
      </c>
      <c r="P19" s="11">
        <v>0</v>
      </c>
      <c r="Q19" s="11">
        <f t="shared" si="8"/>
        <v>0</v>
      </c>
      <c r="R19" s="11">
        <v>28.328755932113001</v>
      </c>
      <c r="S19" s="11">
        <v>2.44</v>
      </c>
      <c r="T19" s="11">
        <f t="shared" si="9"/>
        <v>8.6131562072376688</v>
      </c>
      <c r="U19" s="11">
        <v>11.405754179957899</v>
      </c>
      <c r="V19" s="11">
        <v>0.28000000000000003</v>
      </c>
      <c r="W19" s="11">
        <f t="shared" si="10"/>
        <v>2.4549012330286217</v>
      </c>
      <c r="X19" s="11">
        <v>9.1620944711249592</v>
      </c>
      <c r="Y19" s="11">
        <v>0</v>
      </c>
      <c r="Z19" s="11">
        <f t="shared" si="11"/>
        <v>0</v>
      </c>
      <c r="AA19" s="11">
        <v>13.757508493222399</v>
      </c>
      <c r="AB19" s="11">
        <v>0.34</v>
      </c>
      <c r="AC19" s="11">
        <f t="shared" si="12"/>
        <v>2.4713777219726967</v>
      </c>
      <c r="AD19" s="11">
        <v>2.0243600310349898</v>
      </c>
      <c r="AE19" s="11">
        <v>18.16</v>
      </c>
      <c r="AF19" s="11">
        <f t="shared" si="13"/>
        <v>897.07362927509382</v>
      </c>
      <c r="AG19" s="12">
        <f t="shared" si="0"/>
        <v>409.42693979481288</v>
      </c>
      <c r="AH19" s="12">
        <f t="shared" si="1"/>
        <v>163.68</v>
      </c>
      <c r="AI19" s="12">
        <f t="shared" si="14"/>
        <v>39.977828542994601</v>
      </c>
      <c r="AJ19" s="11">
        <v>16.897383178782999</v>
      </c>
      <c r="AK19" s="11">
        <v>0</v>
      </c>
      <c r="AL19" s="11">
        <f t="shared" si="15"/>
        <v>0</v>
      </c>
      <c r="AM19" s="11">
        <v>3.8081851548596801</v>
      </c>
      <c r="AN19" s="11">
        <v>0</v>
      </c>
      <c r="AO19" s="11">
        <f t="shared" si="16"/>
        <v>0</v>
      </c>
      <c r="AP19" s="11">
        <v>4.4118463699819896</v>
      </c>
      <c r="AQ19" s="11">
        <v>1.25</v>
      </c>
      <c r="AR19" s="11">
        <f t="shared" si="17"/>
        <v>28.332808878045835</v>
      </c>
      <c r="AS19" s="12">
        <f t="shared" si="18"/>
        <v>25.117414703624668</v>
      </c>
      <c r="AT19" s="12">
        <f t="shared" si="19"/>
        <v>1.25</v>
      </c>
      <c r="AU19" s="12">
        <f t="shared" si="20"/>
        <v>4.9766268334121735</v>
      </c>
      <c r="AV19" s="11">
        <v>18.952936843178001</v>
      </c>
      <c r="AW19" s="11">
        <v>14.6</v>
      </c>
      <c r="AX19" s="11">
        <f t="shared" si="21"/>
        <v>77.032916432975838</v>
      </c>
      <c r="AY19" s="11">
        <v>1.1220926676873</v>
      </c>
      <c r="AZ19" s="11">
        <v>0</v>
      </c>
      <c r="BA19" s="11">
        <f t="shared" si="22"/>
        <v>0</v>
      </c>
      <c r="BB19" s="12">
        <f t="shared" si="23"/>
        <v>20.075029510865303</v>
      </c>
      <c r="BC19" s="12">
        <f t="shared" si="24"/>
        <v>14.6</v>
      </c>
      <c r="BD19" s="12">
        <f t="shared" si="25"/>
        <v>72.727165816109874</v>
      </c>
      <c r="BE19" s="12">
        <f t="shared" si="26"/>
        <v>454.61938400930285</v>
      </c>
      <c r="BF19" s="12">
        <f t="shared" si="27"/>
        <v>179.53</v>
      </c>
      <c r="BG19" s="12">
        <f t="shared" si="28"/>
        <v>39.490177127230965</v>
      </c>
      <c r="BH19" s="11">
        <v>60.538063523140103</v>
      </c>
      <c r="BI19" s="11">
        <v>25.38</v>
      </c>
      <c r="BJ19" s="11">
        <f t="shared" si="29"/>
        <v>41.924036751355175</v>
      </c>
      <c r="BK19" s="11">
        <v>55.600303803811897</v>
      </c>
      <c r="BL19" s="11">
        <v>340.01</v>
      </c>
      <c r="BM19" s="11">
        <f t="shared" si="30"/>
        <v>611.52543554391377</v>
      </c>
      <c r="BN19" s="11">
        <v>49.569809519285599</v>
      </c>
      <c r="BO19" s="11">
        <v>37.94</v>
      </c>
      <c r="BP19" s="11">
        <f t="shared" si="31"/>
        <v>76.538522879009832</v>
      </c>
      <c r="BQ19" s="11">
        <v>60.022903213232297</v>
      </c>
      <c r="BR19" s="11">
        <v>170.78</v>
      </c>
      <c r="BS19" s="11">
        <f t="shared" si="32"/>
        <v>284.52472449275137</v>
      </c>
      <c r="BT19" s="11">
        <v>29.7130544330549</v>
      </c>
      <c r="BU19" s="11">
        <v>1.82</v>
      </c>
      <c r="BV19" s="11">
        <f t="shared" si="33"/>
        <v>6.1252538142807147</v>
      </c>
      <c r="BW19" s="11">
        <v>27.926431340382798</v>
      </c>
      <c r="BX19" s="11">
        <v>37.74</v>
      </c>
      <c r="BY19" s="11">
        <f t="shared" si="34"/>
        <v>135.14079024277751</v>
      </c>
      <c r="BZ19" s="11">
        <v>20.2418613482266</v>
      </c>
      <c r="CA19" s="11">
        <v>0.03</v>
      </c>
      <c r="CB19" s="11">
        <f t="shared" si="35"/>
        <v>0.14820771412224062</v>
      </c>
      <c r="CC19" s="11">
        <v>53.504467364070102</v>
      </c>
      <c r="CD19" s="11">
        <v>0</v>
      </c>
      <c r="CE19" s="11">
        <f t="shared" si="36"/>
        <v>0</v>
      </c>
      <c r="CF19" s="12">
        <f t="shared" si="37"/>
        <v>357.11689454520433</v>
      </c>
      <c r="CG19" s="12">
        <f t="shared" si="38"/>
        <v>613.69999999999993</v>
      </c>
      <c r="CH19" s="12">
        <f t="shared" si="39"/>
        <v>171.84849257315577</v>
      </c>
      <c r="CI19" s="11">
        <v>1.9327852839890001</v>
      </c>
      <c r="CJ19" s="11">
        <v>0</v>
      </c>
      <c r="CK19" s="11">
        <f t="shared" si="46"/>
        <v>0</v>
      </c>
      <c r="CL19" s="11">
        <v>30.895265862559398</v>
      </c>
      <c r="CM19" s="11">
        <v>8.77</v>
      </c>
      <c r="CN19" s="11">
        <f t="shared" si="40"/>
        <v>28.38622602897868</v>
      </c>
      <c r="CO19" s="11">
        <v>88.053600700438693</v>
      </c>
      <c r="CP19" s="11">
        <v>13.59</v>
      </c>
      <c r="CQ19" s="11">
        <f t="shared" si="41"/>
        <v>15.433781119563339</v>
      </c>
      <c r="CR19" s="11">
        <v>1.23263043491624</v>
      </c>
      <c r="CS19" s="11">
        <v>0</v>
      </c>
      <c r="CT19" s="11">
        <f t="shared" si="42"/>
        <v>0</v>
      </c>
      <c r="CU19" s="11">
        <v>145.158354984494</v>
      </c>
      <c r="CV19" s="11">
        <v>8.4499999999999993</v>
      </c>
      <c r="CW19" s="11">
        <f t="shared" si="43"/>
        <v>5.8212288234477718</v>
      </c>
      <c r="CX19" s="11">
        <v>2.99108417909614</v>
      </c>
      <c r="CY19" s="11">
        <v>0</v>
      </c>
      <c r="CZ19" s="11">
        <f t="shared" si="44"/>
        <v>0</v>
      </c>
      <c r="DA19" s="12">
        <f t="shared" si="2"/>
        <v>1082.0000000000007</v>
      </c>
      <c r="DB19" s="12">
        <f t="shared" si="3"/>
        <v>824.04</v>
      </c>
      <c r="DC19" s="12">
        <f t="shared" si="45"/>
        <v>76.158964879852078</v>
      </c>
    </row>
    <row r="20" spans="1:107" s="3" customFormat="1" ht="24.75" customHeight="1">
      <c r="A20" s="26">
        <v>16</v>
      </c>
      <c r="B20" s="27" t="s">
        <v>90</v>
      </c>
      <c r="C20" s="11">
        <v>3527.8300719927201</v>
      </c>
      <c r="D20" s="11">
        <v>1330.24</v>
      </c>
      <c r="E20" s="11">
        <f t="shared" si="4"/>
        <v>37.70703159884922</v>
      </c>
      <c r="F20" s="11">
        <v>214.27178869154201</v>
      </c>
      <c r="G20" s="11">
        <v>0.22</v>
      </c>
      <c r="H20" s="11">
        <f t="shared" si="5"/>
        <v>0.10267333900717285</v>
      </c>
      <c r="I20" s="11">
        <v>699.64013204002401</v>
      </c>
      <c r="J20" s="11">
        <v>53.9</v>
      </c>
      <c r="K20" s="11">
        <f t="shared" si="6"/>
        <v>7.7039605836842648</v>
      </c>
      <c r="L20" s="11">
        <v>279.643907454339</v>
      </c>
      <c r="M20" s="11">
        <v>90.36</v>
      </c>
      <c r="N20" s="11">
        <f t="shared" si="7"/>
        <v>32.312522315457279</v>
      </c>
      <c r="O20" s="11">
        <v>67.837584684358205</v>
      </c>
      <c r="P20" s="11">
        <v>0</v>
      </c>
      <c r="Q20" s="11">
        <f t="shared" si="8"/>
        <v>0</v>
      </c>
      <c r="R20" s="11">
        <v>319.80291704826101</v>
      </c>
      <c r="S20" s="11">
        <v>74.36</v>
      </c>
      <c r="T20" s="11">
        <f t="shared" si="9"/>
        <v>23.251820429386026</v>
      </c>
      <c r="U20" s="11">
        <v>193.59459942775601</v>
      </c>
      <c r="V20" s="11">
        <v>189.75</v>
      </c>
      <c r="W20" s="11">
        <f t="shared" si="10"/>
        <v>98.014097790372148</v>
      </c>
      <c r="X20" s="11">
        <v>152.37494524499499</v>
      </c>
      <c r="Y20" s="11">
        <v>36.15</v>
      </c>
      <c r="Z20" s="11">
        <f t="shared" si="11"/>
        <v>23.724372758183097</v>
      </c>
      <c r="AA20" s="11">
        <v>191.38765547940699</v>
      </c>
      <c r="AB20" s="11">
        <v>100.6</v>
      </c>
      <c r="AC20" s="11">
        <f t="shared" si="12"/>
        <v>52.563473724575928</v>
      </c>
      <c r="AD20" s="11">
        <v>34.685715004130699</v>
      </c>
      <c r="AE20" s="11">
        <v>35.729999999999997</v>
      </c>
      <c r="AF20" s="11">
        <f t="shared" si="13"/>
        <v>103.01070626840165</v>
      </c>
      <c r="AG20" s="12">
        <f t="shared" si="0"/>
        <v>5681.0693170675331</v>
      </c>
      <c r="AH20" s="12">
        <f t="shared" si="1"/>
        <v>1911.31</v>
      </c>
      <c r="AI20" s="12">
        <f t="shared" si="14"/>
        <v>33.643490218608783</v>
      </c>
      <c r="AJ20" s="11">
        <v>339.13916898456802</v>
      </c>
      <c r="AK20" s="11">
        <v>28.2</v>
      </c>
      <c r="AL20" s="11">
        <f t="shared" si="15"/>
        <v>8.3151704606798731</v>
      </c>
      <c r="AM20" s="11">
        <v>70.836893167101096</v>
      </c>
      <c r="AN20" s="11">
        <v>1.1499999999999999</v>
      </c>
      <c r="AO20" s="11">
        <f t="shared" si="16"/>
        <v>1.6234478229969811</v>
      </c>
      <c r="AP20" s="11">
        <v>31.5040718406247</v>
      </c>
      <c r="AQ20" s="11">
        <v>0</v>
      </c>
      <c r="AR20" s="11">
        <f t="shared" si="17"/>
        <v>0</v>
      </c>
      <c r="AS20" s="12">
        <f t="shared" si="18"/>
        <v>441.48013399229382</v>
      </c>
      <c r="AT20" s="12">
        <f t="shared" si="19"/>
        <v>29.349999999999998</v>
      </c>
      <c r="AU20" s="12">
        <f t="shared" si="20"/>
        <v>6.6480907610923916</v>
      </c>
      <c r="AV20" s="11">
        <v>278.03369827225401</v>
      </c>
      <c r="AW20" s="11">
        <v>138.79</v>
      </c>
      <c r="AX20" s="11">
        <f t="shared" si="21"/>
        <v>49.918409481463328</v>
      </c>
      <c r="AY20" s="11">
        <v>32.221730519086996</v>
      </c>
      <c r="AZ20" s="11">
        <v>49.71</v>
      </c>
      <c r="BA20" s="11">
        <f t="shared" si="22"/>
        <v>154.27476798787569</v>
      </c>
      <c r="BB20" s="12">
        <f t="shared" si="23"/>
        <v>310.25542879134099</v>
      </c>
      <c r="BC20" s="12">
        <f t="shared" si="24"/>
        <v>188.5</v>
      </c>
      <c r="BD20" s="12">
        <f t="shared" si="25"/>
        <v>60.756390543861741</v>
      </c>
      <c r="BE20" s="12">
        <f t="shared" si="26"/>
        <v>6432.8048798511682</v>
      </c>
      <c r="BF20" s="12">
        <f t="shared" si="27"/>
        <v>2129.16</v>
      </c>
      <c r="BG20" s="12">
        <f t="shared" si="28"/>
        <v>33.098470103903743</v>
      </c>
      <c r="BH20" s="11">
        <v>886.48768693515501</v>
      </c>
      <c r="BI20" s="11">
        <v>42.83</v>
      </c>
      <c r="BJ20" s="11">
        <f t="shared" si="29"/>
        <v>4.8314263842824179</v>
      </c>
      <c r="BK20" s="11">
        <v>851.45472837475904</v>
      </c>
      <c r="BL20" s="11">
        <v>1343.49</v>
      </c>
      <c r="BM20" s="11">
        <f t="shared" si="30"/>
        <v>157.78760223276095</v>
      </c>
      <c r="BN20" s="11">
        <v>743.43785295776104</v>
      </c>
      <c r="BO20" s="11">
        <v>1488.05</v>
      </c>
      <c r="BP20" s="11">
        <f t="shared" si="31"/>
        <v>200.15795457277378</v>
      </c>
      <c r="BQ20" s="11">
        <v>882.12150571173595</v>
      </c>
      <c r="BR20" s="11">
        <v>2299.1799999999998</v>
      </c>
      <c r="BS20" s="11">
        <f t="shared" si="32"/>
        <v>260.64209806844201</v>
      </c>
      <c r="BT20" s="11">
        <v>497.20943864862102</v>
      </c>
      <c r="BU20" s="11">
        <v>267.7</v>
      </c>
      <c r="BV20" s="11">
        <f t="shared" si="33"/>
        <v>53.840490383205328</v>
      </c>
      <c r="BW20" s="11">
        <v>529.72573947909598</v>
      </c>
      <c r="BX20" s="11">
        <v>12.04</v>
      </c>
      <c r="BY20" s="11">
        <f t="shared" si="34"/>
        <v>2.2728742635461687</v>
      </c>
      <c r="BZ20" s="11">
        <v>232.31772783894499</v>
      </c>
      <c r="CA20" s="11">
        <v>7.24</v>
      </c>
      <c r="CB20" s="11">
        <f t="shared" si="35"/>
        <v>3.1164216641354008</v>
      </c>
      <c r="CC20" s="11">
        <v>642.93872117691103</v>
      </c>
      <c r="CD20" s="11">
        <v>0</v>
      </c>
      <c r="CE20" s="11">
        <f t="shared" si="36"/>
        <v>0</v>
      </c>
      <c r="CF20" s="12">
        <f t="shared" si="37"/>
        <v>5265.6934011229841</v>
      </c>
      <c r="CG20" s="12">
        <f t="shared" si="38"/>
        <v>5460.53</v>
      </c>
      <c r="CH20" s="12">
        <f t="shared" si="39"/>
        <v>103.70011286330237</v>
      </c>
      <c r="CI20" s="11">
        <v>217.02946549826399</v>
      </c>
      <c r="CJ20" s="11">
        <v>2726.09</v>
      </c>
      <c r="CK20" s="11">
        <f t="shared" si="46"/>
        <v>0</v>
      </c>
      <c r="CL20" s="11">
        <v>381.88111786377902</v>
      </c>
      <c r="CM20" s="11">
        <v>91.44</v>
      </c>
      <c r="CN20" s="11">
        <f t="shared" si="40"/>
        <v>23.94462457623202</v>
      </c>
      <c r="CO20" s="11">
        <v>2090.7058407468198</v>
      </c>
      <c r="CP20" s="11">
        <v>926.74</v>
      </c>
      <c r="CQ20" s="11">
        <f t="shared" si="41"/>
        <v>44.32665666964224</v>
      </c>
      <c r="CR20" s="11">
        <v>34.450001966187997</v>
      </c>
      <c r="CS20" s="11">
        <v>0</v>
      </c>
      <c r="CT20" s="11">
        <f t="shared" si="42"/>
        <v>0</v>
      </c>
      <c r="CU20" s="11">
        <v>1358.35214006657</v>
      </c>
      <c r="CV20" s="11">
        <v>0</v>
      </c>
      <c r="CW20" s="11">
        <f t="shared" si="43"/>
        <v>0</v>
      </c>
      <c r="CX20" s="11">
        <v>55.433189134357598</v>
      </c>
      <c r="CY20" s="11">
        <v>1.78</v>
      </c>
      <c r="CZ20" s="11">
        <f t="shared" si="44"/>
        <v>3.2110726945290482</v>
      </c>
      <c r="DA20" s="12">
        <f t="shared" si="2"/>
        <v>15836.350036250131</v>
      </c>
      <c r="DB20" s="12">
        <f t="shared" si="3"/>
        <v>11335.74</v>
      </c>
      <c r="DC20" s="12">
        <f t="shared" si="45"/>
        <v>71.580509233832117</v>
      </c>
    </row>
    <row r="21" spans="1:107" s="3" customFormat="1" ht="24.75" customHeight="1">
      <c r="A21" s="26">
        <v>17</v>
      </c>
      <c r="B21" s="27" t="s">
        <v>91</v>
      </c>
      <c r="C21" s="11">
        <v>190.58797707030101</v>
      </c>
      <c r="D21" s="11">
        <v>131.63999999999999</v>
      </c>
      <c r="E21" s="11">
        <f t="shared" si="4"/>
        <v>69.070463952425897</v>
      </c>
      <c r="F21" s="11">
        <v>12.877761549925699</v>
      </c>
      <c r="G21" s="11">
        <v>3.86</v>
      </c>
      <c r="H21" s="11">
        <f t="shared" si="5"/>
        <v>29.974153388655271</v>
      </c>
      <c r="I21" s="11">
        <v>49.857769565777403</v>
      </c>
      <c r="J21" s="11">
        <v>9.9499999999999993</v>
      </c>
      <c r="K21" s="11">
        <f t="shared" si="6"/>
        <v>19.95676919897701</v>
      </c>
      <c r="L21" s="11">
        <v>15.6067271893317</v>
      </c>
      <c r="M21" s="11">
        <v>7.0000000000000007E-2</v>
      </c>
      <c r="N21" s="11">
        <f t="shared" si="7"/>
        <v>0.44852453144596482</v>
      </c>
      <c r="O21" s="11">
        <v>2.83950308536371</v>
      </c>
      <c r="P21" s="11">
        <v>0</v>
      </c>
      <c r="Q21" s="11">
        <f t="shared" si="8"/>
        <v>0</v>
      </c>
      <c r="R21" s="11">
        <v>28.013940987482801</v>
      </c>
      <c r="S21" s="11">
        <v>5.86</v>
      </c>
      <c r="T21" s="11">
        <f t="shared" si="9"/>
        <v>20.91815643724804</v>
      </c>
      <c r="U21" s="11">
        <v>11.923183853449</v>
      </c>
      <c r="V21" s="11">
        <v>1.72</v>
      </c>
      <c r="W21" s="11">
        <f t="shared" si="10"/>
        <v>14.425677077037257</v>
      </c>
      <c r="X21" s="11">
        <v>11.183270709072399</v>
      </c>
      <c r="Y21" s="11">
        <v>0.75</v>
      </c>
      <c r="Z21" s="11">
        <f t="shared" si="11"/>
        <v>6.7064459004069752</v>
      </c>
      <c r="AA21" s="11">
        <v>12.4752748986346</v>
      </c>
      <c r="AB21" s="11">
        <v>2.67</v>
      </c>
      <c r="AC21" s="11">
        <f t="shared" si="12"/>
        <v>21.402333990189085</v>
      </c>
      <c r="AD21" s="11">
        <v>3.2515442563239301</v>
      </c>
      <c r="AE21" s="11">
        <v>27.68</v>
      </c>
      <c r="AF21" s="11">
        <f t="shared" si="13"/>
        <v>851.2878133571503</v>
      </c>
      <c r="AG21" s="12">
        <f t="shared" si="0"/>
        <v>338.61695316566227</v>
      </c>
      <c r="AH21" s="12">
        <f t="shared" si="1"/>
        <v>184.2</v>
      </c>
      <c r="AI21" s="12">
        <f t="shared" si="14"/>
        <v>54.397748924839995</v>
      </c>
      <c r="AJ21" s="11">
        <v>19.092391741307999</v>
      </c>
      <c r="AK21" s="11">
        <v>0.13</v>
      </c>
      <c r="AL21" s="11">
        <f t="shared" si="15"/>
        <v>0.68089950049963643</v>
      </c>
      <c r="AM21" s="11">
        <v>7.1646672938587503</v>
      </c>
      <c r="AN21" s="11">
        <v>7.09</v>
      </c>
      <c r="AO21" s="11">
        <f t="shared" si="16"/>
        <v>98.95784003923319</v>
      </c>
      <c r="AP21" s="11">
        <v>5.0234400063887801</v>
      </c>
      <c r="AQ21" s="11">
        <v>4.7699999999999996</v>
      </c>
      <c r="AR21" s="11">
        <f t="shared" si="17"/>
        <v>94.954851534676294</v>
      </c>
      <c r="AS21" s="12">
        <f t="shared" si="18"/>
        <v>31.28049904155553</v>
      </c>
      <c r="AT21" s="12">
        <f t="shared" si="19"/>
        <v>11.99</v>
      </c>
      <c r="AU21" s="12">
        <f t="shared" si="20"/>
        <v>38.330590519260966</v>
      </c>
      <c r="AV21" s="11">
        <v>20.997569084256099</v>
      </c>
      <c r="AW21" s="11">
        <v>2.73</v>
      </c>
      <c r="AX21" s="11">
        <f t="shared" si="21"/>
        <v>13.0015050268221</v>
      </c>
      <c r="AY21" s="11">
        <v>2.5673191402932201</v>
      </c>
      <c r="AZ21" s="11">
        <v>81.13</v>
      </c>
      <c r="BA21" s="11">
        <f t="shared" si="22"/>
        <v>3160.1057588319127</v>
      </c>
      <c r="BB21" s="12">
        <f t="shared" si="23"/>
        <v>23.564888224549321</v>
      </c>
      <c r="BC21" s="12">
        <f t="shared" si="24"/>
        <v>83.86</v>
      </c>
      <c r="BD21" s="12">
        <f t="shared" si="25"/>
        <v>355.86843952281816</v>
      </c>
      <c r="BE21" s="12">
        <f t="shared" si="26"/>
        <v>393.46234043176713</v>
      </c>
      <c r="BF21" s="12">
        <f t="shared" si="27"/>
        <v>280.04999999999995</v>
      </c>
      <c r="BG21" s="12">
        <f t="shared" si="28"/>
        <v>71.175808005586049</v>
      </c>
      <c r="BH21" s="11">
        <v>84.576173222014802</v>
      </c>
      <c r="BI21" s="11">
        <v>67.45</v>
      </c>
      <c r="BJ21" s="11">
        <f t="shared" si="29"/>
        <v>79.750593376862639</v>
      </c>
      <c r="BK21" s="11">
        <v>67.562760270949894</v>
      </c>
      <c r="BL21" s="11">
        <v>532.82000000000005</v>
      </c>
      <c r="BM21" s="11">
        <f t="shared" si="30"/>
        <v>788.62970941863341</v>
      </c>
      <c r="BN21" s="11">
        <v>68.905684430319596</v>
      </c>
      <c r="BO21" s="11">
        <v>23.18</v>
      </c>
      <c r="BP21" s="11">
        <f t="shared" si="31"/>
        <v>33.640185409435439</v>
      </c>
      <c r="BQ21" s="11">
        <v>74.206969272414995</v>
      </c>
      <c r="BR21" s="11">
        <v>45.13</v>
      </c>
      <c r="BS21" s="11">
        <f t="shared" si="32"/>
        <v>60.816390215758631</v>
      </c>
      <c r="BT21" s="11">
        <v>51.863091235205097</v>
      </c>
      <c r="BU21" s="11">
        <v>8.9</v>
      </c>
      <c r="BV21" s="11">
        <f t="shared" si="33"/>
        <v>17.160565997960813</v>
      </c>
      <c r="BW21" s="11">
        <v>51.799390462336099</v>
      </c>
      <c r="BX21" s="11">
        <v>16.59</v>
      </c>
      <c r="BY21" s="11">
        <f t="shared" si="34"/>
        <v>32.027403897856225</v>
      </c>
      <c r="BZ21" s="11">
        <v>21.330320638308699</v>
      </c>
      <c r="CA21" s="11">
        <v>0.55000000000000004</v>
      </c>
      <c r="CB21" s="11">
        <f t="shared" si="35"/>
        <v>2.5784891344399878</v>
      </c>
      <c r="CC21" s="11">
        <v>67.456475383346202</v>
      </c>
      <c r="CD21" s="11">
        <v>74.42</v>
      </c>
      <c r="CE21" s="11">
        <f t="shared" si="36"/>
        <v>110.32298912310642</v>
      </c>
      <c r="CF21" s="12">
        <f t="shared" si="37"/>
        <v>487.70086491489536</v>
      </c>
      <c r="CG21" s="12">
        <f t="shared" si="38"/>
        <v>769.04000000000008</v>
      </c>
      <c r="CH21" s="12">
        <f t="shared" si="39"/>
        <v>157.68682307631317</v>
      </c>
      <c r="CI21" s="11">
        <v>3.6621917745705699</v>
      </c>
      <c r="CJ21" s="11">
        <v>0</v>
      </c>
      <c r="CK21" s="11">
        <f t="shared" si="46"/>
        <v>1256.0921134562745</v>
      </c>
      <c r="CL21" s="11">
        <v>27.727351007734001</v>
      </c>
      <c r="CM21" s="11">
        <v>6.51</v>
      </c>
      <c r="CN21" s="11">
        <f t="shared" si="40"/>
        <v>23.47862223904535</v>
      </c>
      <c r="CO21" s="11">
        <v>88.922495696353195</v>
      </c>
      <c r="CP21" s="11">
        <v>18.12</v>
      </c>
      <c r="CQ21" s="11">
        <f t="shared" si="41"/>
        <v>20.377295821605152</v>
      </c>
      <c r="CR21" s="11">
        <v>2.3251241127681501</v>
      </c>
      <c r="CS21" s="11">
        <v>0</v>
      </c>
      <c r="CT21" s="11">
        <f t="shared" si="42"/>
        <v>0</v>
      </c>
      <c r="CU21" s="11">
        <v>352.62241562898402</v>
      </c>
      <c r="CV21" s="11">
        <v>42.02</v>
      </c>
      <c r="CW21" s="11">
        <f t="shared" si="43"/>
        <v>11.91642905770683</v>
      </c>
      <c r="CX21" s="11">
        <v>4.0272406983226698</v>
      </c>
      <c r="CY21" s="11">
        <v>0.04</v>
      </c>
      <c r="CZ21" s="11">
        <f t="shared" si="44"/>
        <v>0.99323589018803482</v>
      </c>
      <c r="DA21" s="12">
        <f t="shared" si="2"/>
        <v>1360.4500242653951</v>
      </c>
      <c r="DB21" s="12">
        <f t="shared" si="3"/>
        <v>1115.78</v>
      </c>
      <c r="DC21" s="12">
        <f t="shared" si="45"/>
        <v>82.015508111184744</v>
      </c>
    </row>
    <row r="22" spans="1:107" s="3" customFormat="1" ht="24.75" customHeight="1">
      <c r="A22" s="26">
        <v>18</v>
      </c>
      <c r="B22" s="27" t="s">
        <v>92</v>
      </c>
      <c r="C22" s="11">
        <v>679.892963726473</v>
      </c>
      <c r="D22" s="11">
        <v>476.47</v>
      </c>
      <c r="E22" s="11">
        <f t="shared" si="4"/>
        <v>70.08014870289027</v>
      </c>
      <c r="F22" s="11">
        <v>61.452588579700802</v>
      </c>
      <c r="G22" s="11">
        <v>4.79</v>
      </c>
      <c r="H22" s="11">
        <f t="shared" si="5"/>
        <v>7.7946268997076018</v>
      </c>
      <c r="I22" s="11">
        <v>201.08355108430101</v>
      </c>
      <c r="J22" s="11">
        <v>22.4</v>
      </c>
      <c r="K22" s="11">
        <f t="shared" si="6"/>
        <v>11.139648111052686</v>
      </c>
      <c r="L22" s="11">
        <v>56.158009991133802</v>
      </c>
      <c r="M22" s="11">
        <v>3.98</v>
      </c>
      <c r="N22" s="11">
        <f t="shared" si="7"/>
        <v>7.087145717286564</v>
      </c>
      <c r="O22" s="11">
        <v>11.504883333686299</v>
      </c>
      <c r="P22" s="11">
        <v>1.7</v>
      </c>
      <c r="Q22" s="11">
        <f t="shared" si="8"/>
        <v>14.776334106947436</v>
      </c>
      <c r="R22" s="11">
        <v>83.610300329030594</v>
      </c>
      <c r="S22" s="11">
        <v>20.5</v>
      </c>
      <c r="T22" s="11">
        <f t="shared" si="9"/>
        <v>24.518510182748539</v>
      </c>
      <c r="U22" s="11">
        <v>46.609821293119197</v>
      </c>
      <c r="V22" s="11">
        <v>9.8000000000000007</v>
      </c>
      <c r="W22" s="11">
        <f t="shared" si="10"/>
        <v>21.025611615993757</v>
      </c>
      <c r="X22" s="11">
        <v>33.525093527459603</v>
      </c>
      <c r="Y22" s="11">
        <v>3.17</v>
      </c>
      <c r="Z22" s="11">
        <f t="shared" si="11"/>
        <v>9.4556037476928392</v>
      </c>
      <c r="AA22" s="11">
        <v>52.945987040195597</v>
      </c>
      <c r="AB22" s="11">
        <v>16.059999999999999</v>
      </c>
      <c r="AC22" s="11">
        <f t="shared" si="12"/>
        <v>30.332799325863068</v>
      </c>
      <c r="AD22" s="11">
        <v>9.8745693770971297</v>
      </c>
      <c r="AE22" s="11">
        <v>73.010000000000005</v>
      </c>
      <c r="AF22" s="11">
        <f t="shared" si="13"/>
        <v>739.37401431740284</v>
      </c>
      <c r="AG22" s="12">
        <f t="shared" si="0"/>
        <v>1236.6577682821971</v>
      </c>
      <c r="AH22" s="12">
        <f t="shared" si="1"/>
        <v>631.88</v>
      </c>
      <c r="AI22" s="12">
        <f t="shared" si="14"/>
        <v>51.095785447393816</v>
      </c>
      <c r="AJ22" s="11">
        <v>62.323152377818801</v>
      </c>
      <c r="AK22" s="11">
        <v>4.28</v>
      </c>
      <c r="AL22" s="11">
        <f t="shared" si="15"/>
        <v>6.8674318238165357</v>
      </c>
      <c r="AM22" s="11">
        <v>29.784624633084501</v>
      </c>
      <c r="AN22" s="11">
        <v>3.57</v>
      </c>
      <c r="AO22" s="11">
        <f t="shared" si="16"/>
        <v>11.986049997200485</v>
      </c>
      <c r="AP22" s="11">
        <v>7.9492952106011296</v>
      </c>
      <c r="AQ22" s="11">
        <v>18.23</v>
      </c>
      <c r="AR22" s="11">
        <f t="shared" si="17"/>
        <v>229.32850670445083</v>
      </c>
      <c r="AS22" s="12">
        <f t="shared" si="18"/>
        <v>100.05707222150443</v>
      </c>
      <c r="AT22" s="12">
        <f t="shared" si="19"/>
        <v>26.080000000000002</v>
      </c>
      <c r="AU22" s="12">
        <f t="shared" si="20"/>
        <v>26.065124054664118</v>
      </c>
      <c r="AV22" s="11">
        <v>57.375355164737798</v>
      </c>
      <c r="AW22" s="11">
        <v>7.16</v>
      </c>
      <c r="AX22" s="11">
        <f t="shared" si="21"/>
        <v>12.479225582904016</v>
      </c>
      <c r="AY22" s="11">
        <v>4.3994698250591098</v>
      </c>
      <c r="AZ22" s="11">
        <v>115.23</v>
      </c>
      <c r="BA22" s="11">
        <f t="shared" si="22"/>
        <v>2619.1792325442716</v>
      </c>
      <c r="BB22" s="12">
        <f t="shared" si="23"/>
        <v>61.774824989796905</v>
      </c>
      <c r="BC22" s="12">
        <f t="shared" si="24"/>
        <v>122.39</v>
      </c>
      <c r="BD22" s="12">
        <f t="shared" si="25"/>
        <v>198.12277901267169</v>
      </c>
      <c r="BE22" s="12">
        <f t="shared" si="26"/>
        <v>1398.4896654934985</v>
      </c>
      <c r="BF22" s="12">
        <f t="shared" si="27"/>
        <v>780.35</v>
      </c>
      <c r="BG22" s="12">
        <f t="shared" si="28"/>
        <v>55.799482774485178</v>
      </c>
      <c r="BH22" s="11">
        <v>188.916218093504</v>
      </c>
      <c r="BI22" s="11">
        <v>94.89</v>
      </c>
      <c r="BJ22" s="11">
        <f t="shared" si="29"/>
        <v>50.228615074770467</v>
      </c>
      <c r="BK22" s="11">
        <v>148.30898325335301</v>
      </c>
      <c r="BL22" s="11">
        <v>299.3</v>
      </c>
      <c r="BM22" s="11">
        <f t="shared" si="30"/>
        <v>201.80840933196359</v>
      </c>
      <c r="BN22" s="11">
        <v>131.322331438584</v>
      </c>
      <c r="BO22" s="11">
        <v>100.09</v>
      </c>
      <c r="BP22" s="11">
        <f t="shared" si="31"/>
        <v>76.217044659163292</v>
      </c>
      <c r="BQ22" s="11">
        <v>153.858613470471</v>
      </c>
      <c r="BR22" s="11">
        <v>291.08999999999997</v>
      </c>
      <c r="BS22" s="11">
        <f t="shared" si="32"/>
        <v>189.19317770653564</v>
      </c>
      <c r="BT22" s="11">
        <v>90.5747557602066</v>
      </c>
      <c r="BU22" s="11">
        <v>74.86</v>
      </c>
      <c r="BV22" s="11">
        <f t="shared" si="33"/>
        <v>82.649960655912949</v>
      </c>
      <c r="BW22" s="11">
        <v>82.171898532400903</v>
      </c>
      <c r="BX22" s="11">
        <v>49.46</v>
      </c>
      <c r="BY22" s="11">
        <f t="shared" si="34"/>
        <v>60.190893582065172</v>
      </c>
      <c r="BZ22" s="11">
        <v>67.928694313999003</v>
      </c>
      <c r="CA22" s="11">
        <v>4.29</v>
      </c>
      <c r="CB22" s="11">
        <f t="shared" si="35"/>
        <v>6.315445988361799</v>
      </c>
      <c r="CC22" s="11">
        <v>126.300208000304</v>
      </c>
      <c r="CD22" s="11">
        <v>110.77</v>
      </c>
      <c r="CE22" s="11">
        <f t="shared" si="36"/>
        <v>87.703735214540089</v>
      </c>
      <c r="CF22" s="12">
        <f t="shared" si="37"/>
        <v>989.38170286282241</v>
      </c>
      <c r="CG22" s="12">
        <f t="shared" si="38"/>
        <v>1024.7500000000002</v>
      </c>
      <c r="CH22" s="12">
        <f t="shared" si="39"/>
        <v>103.57478787356165</v>
      </c>
      <c r="CI22" s="11">
        <v>4.4926038278074598</v>
      </c>
      <c r="CJ22" s="11">
        <v>0</v>
      </c>
      <c r="CK22" s="11">
        <f t="shared" si="46"/>
        <v>0</v>
      </c>
      <c r="CL22" s="11">
        <v>71.220162460393993</v>
      </c>
      <c r="CM22" s="11">
        <v>43.97</v>
      </c>
      <c r="CN22" s="11">
        <f t="shared" si="40"/>
        <v>61.738134933983069</v>
      </c>
      <c r="CO22" s="11">
        <v>259.320564183692</v>
      </c>
      <c r="CP22" s="11">
        <v>129.69</v>
      </c>
      <c r="CQ22" s="11">
        <f t="shared" si="41"/>
        <v>50.011459911884558</v>
      </c>
      <c r="CR22" s="11">
        <v>13.3714905857753</v>
      </c>
      <c r="CS22" s="11">
        <v>0</v>
      </c>
      <c r="CT22" s="11">
        <f t="shared" si="42"/>
        <v>0</v>
      </c>
      <c r="CU22" s="11">
        <v>314.745907421178</v>
      </c>
      <c r="CV22" s="11">
        <v>200.7</v>
      </c>
      <c r="CW22" s="11">
        <f t="shared" si="43"/>
        <v>63.765721894338348</v>
      </c>
      <c r="CX22" s="11">
        <v>13.627941197862899</v>
      </c>
      <c r="CY22" s="11">
        <v>0</v>
      </c>
      <c r="CZ22" s="11">
        <f t="shared" si="44"/>
        <v>0</v>
      </c>
      <c r="DA22" s="12">
        <f t="shared" si="2"/>
        <v>3064.6500380330303</v>
      </c>
      <c r="DB22" s="12">
        <f t="shared" si="3"/>
        <v>2179.46</v>
      </c>
      <c r="DC22" s="12">
        <f t="shared" si="45"/>
        <v>71.116113518750495</v>
      </c>
    </row>
    <row r="23" spans="1:107" s="3" customFormat="1" ht="24.75" customHeight="1">
      <c r="A23" s="26">
        <v>19</v>
      </c>
      <c r="B23" s="27" t="s">
        <v>93</v>
      </c>
      <c r="C23" s="11">
        <v>328.77890129780297</v>
      </c>
      <c r="D23" s="11">
        <v>97.69</v>
      </c>
      <c r="E23" s="11">
        <f t="shared" si="4"/>
        <v>29.712977205770834</v>
      </c>
      <c r="F23" s="11">
        <v>22.694582661148399</v>
      </c>
      <c r="G23" s="11">
        <v>0</v>
      </c>
      <c r="H23" s="11">
        <f t="shared" si="5"/>
        <v>0</v>
      </c>
      <c r="I23" s="11">
        <v>101.346812029064</v>
      </c>
      <c r="J23" s="11">
        <v>44.32</v>
      </c>
      <c r="K23" s="11">
        <f t="shared" si="6"/>
        <v>43.731025290948487</v>
      </c>
      <c r="L23" s="11">
        <v>30.4269076704736</v>
      </c>
      <c r="M23" s="11">
        <v>3.28</v>
      </c>
      <c r="N23" s="11">
        <f t="shared" si="7"/>
        <v>10.779932142703169</v>
      </c>
      <c r="O23" s="11">
        <v>7.0661893873418302</v>
      </c>
      <c r="P23" s="11">
        <v>0.13</v>
      </c>
      <c r="Q23" s="11">
        <f t="shared" si="8"/>
        <v>1.8397468971448498</v>
      </c>
      <c r="R23" s="11">
        <v>46.443894529370297</v>
      </c>
      <c r="S23" s="11">
        <v>3.97</v>
      </c>
      <c r="T23" s="11">
        <f t="shared" si="9"/>
        <v>8.5479481000230138</v>
      </c>
      <c r="U23" s="11">
        <v>24.1852218490444</v>
      </c>
      <c r="V23" s="11">
        <v>4.79</v>
      </c>
      <c r="W23" s="11">
        <f t="shared" si="10"/>
        <v>19.805482992455005</v>
      </c>
      <c r="X23" s="11">
        <v>19.161605552617299</v>
      </c>
      <c r="Y23" s="11">
        <v>1.3</v>
      </c>
      <c r="Z23" s="11">
        <f t="shared" si="11"/>
        <v>6.7844001716360971</v>
      </c>
      <c r="AA23" s="11">
        <v>32.688853869258899</v>
      </c>
      <c r="AB23" s="11">
        <v>3</v>
      </c>
      <c r="AC23" s="11">
        <f t="shared" si="12"/>
        <v>9.1774401513087192</v>
      </c>
      <c r="AD23" s="11">
        <v>7.5455360111097303</v>
      </c>
      <c r="AE23" s="11">
        <v>81.849999999999994</v>
      </c>
      <c r="AF23" s="11">
        <f t="shared" si="13"/>
        <v>1084.747324504018</v>
      </c>
      <c r="AG23" s="12">
        <f t="shared" si="0"/>
        <v>620.33850485723144</v>
      </c>
      <c r="AH23" s="12">
        <f t="shared" si="1"/>
        <v>240.32999999999998</v>
      </c>
      <c r="AI23" s="12">
        <f t="shared" si="14"/>
        <v>38.74175117588598</v>
      </c>
      <c r="AJ23" s="11">
        <v>20.818933218735999</v>
      </c>
      <c r="AK23" s="11">
        <v>19.86</v>
      </c>
      <c r="AL23" s="11">
        <f t="shared" si="15"/>
        <v>95.393936813856499</v>
      </c>
      <c r="AM23" s="11">
        <v>8.8111323303369602</v>
      </c>
      <c r="AN23" s="11">
        <v>2.77</v>
      </c>
      <c r="AO23" s="11">
        <f t="shared" si="16"/>
        <v>31.437503105733839</v>
      </c>
      <c r="AP23" s="11">
        <v>13.810254826043799</v>
      </c>
      <c r="AQ23" s="11">
        <v>56.13</v>
      </c>
      <c r="AR23" s="11">
        <f t="shared" si="17"/>
        <v>406.43710566548225</v>
      </c>
      <c r="AS23" s="12">
        <f t="shared" si="18"/>
        <v>43.440320375116755</v>
      </c>
      <c r="AT23" s="12">
        <f t="shared" si="19"/>
        <v>78.760000000000005</v>
      </c>
      <c r="AU23" s="12">
        <f t="shared" si="20"/>
        <v>181.30621348988686</v>
      </c>
      <c r="AV23" s="11">
        <v>40.182470634714598</v>
      </c>
      <c r="AW23" s="11">
        <v>34.06</v>
      </c>
      <c r="AX23" s="11">
        <f t="shared" si="21"/>
        <v>84.763329536473933</v>
      </c>
      <c r="AY23" s="11">
        <v>2.0656429211356402</v>
      </c>
      <c r="AZ23" s="11">
        <v>71.92</v>
      </c>
      <c r="BA23" s="11">
        <f t="shared" si="22"/>
        <v>3481.7247097315417</v>
      </c>
      <c r="BB23" s="12">
        <f t="shared" si="23"/>
        <v>42.248113555850239</v>
      </c>
      <c r="BC23" s="12">
        <f t="shared" si="24"/>
        <v>105.98</v>
      </c>
      <c r="BD23" s="12">
        <f t="shared" si="25"/>
        <v>250.85143709410568</v>
      </c>
      <c r="BE23" s="12">
        <f t="shared" si="26"/>
        <v>706.02693878819844</v>
      </c>
      <c r="BF23" s="12">
        <f t="shared" si="27"/>
        <v>425.07</v>
      </c>
      <c r="BG23" s="12">
        <f t="shared" si="28"/>
        <v>60.205918024824413</v>
      </c>
      <c r="BH23" s="11">
        <v>114.872363176231</v>
      </c>
      <c r="BI23" s="11">
        <v>97.37</v>
      </c>
      <c r="BJ23" s="11">
        <f t="shared" si="29"/>
        <v>84.763643149414619</v>
      </c>
      <c r="BK23" s="11">
        <v>98.123255054392999</v>
      </c>
      <c r="BL23" s="11">
        <v>57.89</v>
      </c>
      <c r="BM23" s="11">
        <f t="shared" si="30"/>
        <v>58.997227484870571</v>
      </c>
      <c r="BN23" s="11">
        <v>91.4198590668409</v>
      </c>
      <c r="BO23" s="11">
        <v>113.07</v>
      </c>
      <c r="BP23" s="11">
        <f t="shared" si="31"/>
        <v>123.68209834728555</v>
      </c>
      <c r="BQ23" s="11">
        <v>106.486740159139</v>
      </c>
      <c r="BR23" s="11">
        <v>158.22999999999999</v>
      </c>
      <c r="BS23" s="11">
        <f t="shared" si="32"/>
        <v>148.59127039059823</v>
      </c>
      <c r="BT23" s="11">
        <v>64.079562283772404</v>
      </c>
      <c r="BU23" s="11">
        <v>248.81</v>
      </c>
      <c r="BV23" s="11">
        <f t="shared" si="33"/>
        <v>388.2829269309928</v>
      </c>
      <c r="BW23" s="11">
        <v>62.891328032386497</v>
      </c>
      <c r="BX23" s="11">
        <v>248.3</v>
      </c>
      <c r="BY23" s="11">
        <f t="shared" si="34"/>
        <v>394.80800893906314</v>
      </c>
      <c r="BZ23" s="11">
        <v>51.341171433179198</v>
      </c>
      <c r="CA23" s="11">
        <v>0</v>
      </c>
      <c r="CB23" s="11">
        <f t="shared" si="35"/>
        <v>0</v>
      </c>
      <c r="CC23" s="11">
        <v>121.5046200325</v>
      </c>
      <c r="CD23" s="11">
        <v>0</v>
      </c>
      <c r="CE23" s="11">
        <f t="shared" si="36"/>
        <v>0</v>
      </c>
      <c r="CF23" s="12">
        <f t="shared" si="37"/>
        <v>710.71889923844208</v>
      </c>
      <c r="CG23" s="12">
        <f t="shared" si="38"/>
        <v>923.67000000000007</v>
      </c>
      <c r="CH23" s="12">
        <f t="shared" si="39"/>
        <v>129.96277445129741</v>
      </c>
      <c r="CI23" s="11">
        <v>5.0829451518753901</v>
      </c>
      <c r="CJ23" s="11">
        <v>0</v>
      </c>
      <c r="CK23" s="11">
        <f t="shared" si="46"/>
        <v>0</v>
      </c>
      <c r="CL23" s="11">
        <v>54.073967205254498</v>
      </c>
      <c r="CM23" s="11">
        <v>29.91</v>
      </c>
      <c r="CN23" s="11">
        <f t="shared" si="40"/>
        <v>55.31312301623317</v>
      </c>
      <c r="CO23" s="11">
        <v>194.556096516211</v>
      </c>
      <c r="CP23" s="11">
        <v>139.71</v>
      </c>
      <c r="CQ23" s="11">
        <f t="shared" si="41"/>
        <v>71.809623292045728</v>
      </c>
      <c r="CR23" s="11">
        <v>4.7135693688210401</v>
      </c>
      <c r="CS23" s="11">
        <v>0</v>
      </c>
      <c r="CT23" s="11">
        <f t="shared" si="42"/>
        <v>0</v>
      </c>
      <c r="CU23" s="11">
        <v>645.82048362570197</v>
      </c>
      <c r="CV23" s="11">
        <v>352.27</v>
      </c>
      <c r="CW23" s="11">
        <f t="shared" si="43"/>
        <v>54.546117525155026</v>
      </c>
      <c r="CX23" s="11">
        <v>5.2070608570056196</v>
      </c>
      <c r="CY23" s="11">
        <v>0</v>
      </c>
      <c r="CZ23" s="11">
        <f t="shared" si="44"/>
        <v>0</v>
      </c>
      <c r="DA23" s="12">
        <f t="shared" si="2"/>
        <v>2326.1999607515099</v>
      </c>
      <c r="DB23" s="12">
        <f t="shared" si="3"/>
        <v>1870.63</v>
      </c>
      <c r="DC23" s="12">
        <f t="shared" si="45"/>
        <v>80.415700780756111</v>
      </c>
    </row>
    <row r="24" spans="1:107" s="3" customFormat="1" ht="24.75" customHeight="1">
      <c r="A24" s="26">
        <v>20</v>
      </c>
      <c r="B24" s="27" t="s">
        <v>94</v>
      </c>
      <c r="C24" s="11">
        <v>272.108400773661</v>
      </c>
      <c r="D24" s="11">
        <v>280.64</v>
      </c>
      <c r="E24" s="11">
        <f t="shared" si="4"/>
        <v>103.13536781741463</v>
      </c>
      <c r="F24" s="11">
        <v>16.3995046136416</v>
      </c>
      <c r="G24" s="11">
        <v>0</v>
      </c>
      <c r="H24" s="11">
        <f t="shared" si="5"/>
        <v>0</v>
      </c>
      <c r="I24" s="11">
        <v>71.987518983289803</v>
      </c>
      <c r="J24" s="11">
        <v>59.69</v>
      </c>
      <c r="K24" s="11">
        <f t="shared" si="6"/>
        <v>82.917151254866312</v>
      </c>
      <c r="L24" s="11">
        <v>12.7754434051924</v>
      </c>
      <c r="M24" s="11">
        <v>0</v>
      </c>
      <c r="N24" s="11">
        <f t="shared" si="7"/>
        <v>0</v>
      </c>
      <c r="O24" s="11">
        <v>4.3459395346918503</v>
      </c>
      <c r="P24" s="11">
        <v>0</v>
      </c>
      <c r="Q24" s="11">
        <f t="shared" si="8"/>
        <v>0</v>
      </c>
      <c r="R24" s="11">
        <v>27.7465566352069</v>
      </c>
      <c r="S24" s="11">
        <v>29.89</v>
      </c>
      <c r="T24" s="11">
        <f t="shared" si="9"/>
        <v>107.72507880157403</v>
      </c>
      <c r="U24" s="11">
        <v>13.166650497201999</v>
      </c>
      <c r="V24" s="11">
        <v>10.039999999999999</v>
      </c>
      <c r="W24" s="11">
        <f t="shared" si="10"/>
        <v>76.253258200584611</v>
      </c>
      <c r="X24" s="11">
        <v>16.973372892862098</v>
      </c>
      <c r="Y24" s="11">
        <v>0</v>
      </c>
      <c r="Z24" s="11">
        <f t="shared" si="11"/>
        <v>0</v>
      </c>
      <c r="AA24" s="11">
        <v>19.431315196622201</v>
      </c>
      <c r="AB24" s="11">
        <v>49.61</v>
      </c>
      <c r="AC24" s="11">
        <f t="shared" si="12"/>
        <v>255.30953256640007</v>
      </c>
      <c r="AD24" s="11">
        <v>3.1399126517481801</v>
      </c>
      <c r="AE24" s="11">
        <v>75.400000000000006</v>
      </c>
      <c r="AF24" s="11">
        <f t="shared" si="13"/>
        <v>2401.340685640419</v>
      </c>
      <c r="AG24" s="12">
        <f t="shared" si="0"/>
        <v>458.07461518411799</v>
      </c>
      <c r="AH24" s="12">
        <f t="shared" si="1"/>
        <v>505.27</v>
      </c>
      <c r="AI24" s="12">
        <f t="shared" si="14"/>
        <v>110.30299065948293</v>
      </c>
      <c r="AJ24" s="11">
        <v>15.556950777643101</v>
      </c>
      <c r="AK24" s="11">
        <v>0</v>
      </c>
      <c r="AL24" s="11">
        <f t="shared" si="15"/>
        <v>0</v>
      </c>
      <c r="AM24" s="11">
        <v>3.6308675221709201</v>
      </c>
      <c r="AN24" s="11">
        <v>0</v>
      </c>
      <c r="AO24" s="11">
        <f t="shared" si="16"/>
        <v>0</v>
      </c>
      <c r="AP24" s="11">
        <v>2.7753396717121999</v>
      </c>
      <c r="AQ24" s="11">
        <v>0</v>
      </c>
      <c r="AR24" s="11">
        <f t="shared" si="17"/>
        <v>0</v>
      </c>
      <c r="AS24" s="12">
        <f t="shared" si="18"/>
        <v>21.963157971526222</v>
      </c>
      <c r="AT24" s="12">
        <f t="shared" si="19"/>
        <v>0</v>
      </c>
      <c r="AU24" s="12">
        <f t="shared" si="20"/>
        <v>0</v>
      </c>
      <c r="AV24" s="11">
        <v>18.4126072450435</v>
      </c>
      <c r="AW24" s="11">
        <v>0</v>
      </c>
      <c r="AX24" s="11">
        <f t="shared" si="21"/>
        <v>0</v>
      </c>
      <c r="AY24" s="11">
        <v>1.0818218067136101</v>
      </c>
      <c r="AZ24" s="11">
        <v>0</v>
      </c>
      <c r="BA24" s="11">
        <f t="shared" si="22"/>
        <v>0</v>
      </c>
      <c r="BB24" s="12">
        <f t="shared" si="23"/>
        <v>19.494429051757109</v>
      </c>
      <c r="BC24" s="12">
        <f t="shared" si="24"/>
        <v>0</v>
      </c>
      <c r="BD24" s="12">
        <f t="shared" si="25"/>
        <v>0</v>
      </c>
      <c r="BE24" s="12">
        <f t="shared" si="26"/>
        <v>499.53220220740133</v>
      </c>
      <c r="BF24" s="12">
        <f t="shared" si="27"/>
        <v>505.27</v>
      </c>
      <c r="BG24" s="12">
        <f t="shared" si="28"/>
        <v>101.14863421562089</v>
      </c>
      <c r="BH24" s="11">
        <v>68.163990442323197</v>
      </c>
      <c r="BI24" s="11">
        <v>76.180000000000007</v>
      </c>
      <c r="BJ24" s="11">
        <f t="shared" si="29"/>
        <v>111.75988891738893</v>
      </c>
      <c r="BK24" s="11">
        <v>52.598446034117003</v>
      </c>
      <c r="BL24" s="11">
        <v>150.93</v>
      </c>
      <c r="BM24" s="11">
        <f t="shared" si="30"/>
        <v>286.94764081452536</v>
      </c>
      <c r="BN24" s="11">
        <v>52.031741974106801</v>
      </c>
      <c r="BO24" s="11">
        <v>31.16</v>
      </c>
      <c r="BP24" s="11">
        <f t="shared" si="31"/>
        <v>59.88652083858068</v>
      </c>
      <c r="BQ24" s="11">
        <v>62.214411392148101</v>
      </c>
      <c r="BR24" s="11">
        <v>93.16</v>
      </c>
      <c r="BS24" s="11">
        <f t="shared" si="32"/>
        <v>149.74022564128518</v>
      </c>
      <c r="BT24" s="11">
        <v>25.765777968971499</v>
      </c>
      <c r="BU24" s="11">
        <v>0</v>
      </c>
      <c r="BV24" s="11">
        <f t="shared" si="33"/>
        <v>0</v>
      </c>
      <c r="BW24" s="11">
        <v>35.780720955525602</v>
      </c>
      <c r="BX24" s="11">
        <v>0</v>
      </c>
      <c r="BY24" s="11">
        <f t="shared" si="34"/>
        <v>0</v>
      </c>
      <c r="BZ24" s="11">
        <v>23.1668054411026</v>
      </c>
      <c r="CA24" s="11">
        <v>2</v>
      </c>
      <c r="CB24" s="11">
        <f t="shared" si="35"/>
        <v>8.6330418109852793</v>
      </c>
      <c r="CC24" s="11">
        <v>39.836439776544303</v>
      </c>
      <c r="CD24" s="11">
        <v>17.79</v>
      </c>
      <c r="CE24" s="11">
        <f t="shared" si="36"/>
        <v>44.657605197125953</v>
      </c>
      <c r="CF24" s="12">
        <f t="shared" si="37"/>
        <v>359.55833398483912</v>
      </c>
      <c r="CG24" s="12">
        <f t="shared" si="38"/>
        <v>371.21999999999997</v>
      </c>
      <c r="CH24" s="12">
        <f t="shared" si="39"/>
        <v>103.24333075134689</v>
      </c>
      <c r="CI24" s="11">
        <v>2.1296546585987302</v>
      </c>
      <c r="CJ24" s="11">
        <v>0</v>
      </c>
      <c r="CK24" s="11">
        <f t="shared" si="46"/>
        <v>0</v>
      </c>
      <c r="CL24" s="11">
        <v>27.544051331453801</v>
      </c>
      <c r="CM24" s="11">
        <v>2.38</v>
      </c>
      <c r="CN24" s="11">
        <f t="shared" si="40"/>
        <v>8.640704199102947</v>
      </c>
      <c r="CO24" s="11">
        <v>91.817925152633293</v>
      </c>
      <c r="CP24" s="11">
        <v>167.81</v>
      </c>
      <c r="CQ24" s="11">
        <f t="shared" si="41"/>
        <v>182.76387722881068</v>
      </c>
      <c r="CR24" s="11">
        <v>1.5738571566999999</v>
      </c>
      <c r="CS24" s="11">
        <v>0</v>
      </c>
      <c r="CT24" s="11">
        <f t="shared" si="42"/>
        <v>0</v>
      </c>
      <c r="CU24" s="11">
        <v>89.785915250848305</v>
      </c>
      <c r="CV24" s="11">
        <v>27.8</v>
      </c>
      <c r="CW24" s="11">
        <f t="shared" si="43"/>
        <v>30.962540084746028</v>
      </c>
      <c r="CX24" s="11">
        <v>3.9580602575261898</v>
      </c>
      <c r="CY24" s="11">
        <v>0</v>
      </c>
      <c r="CZ24" s="11">
        <f t="shared" si="44"/>
        <v>0</v>
      </c>
      <c r="DA24" s="12">
        <f t="shared" si="2"/>
        <v>1075.9000000000008</v>
      </c>
      <c r="DB24" s="12">
        <f t="shared" si="3"/>
        <v>1074.48</v>
      </c>
      <c r="DC24" s="12">
        <f t="shared" si="45"/>
        <v>99.868017473742839</v>
      </c>
    </row>
    <row r="25" spans="1:107" s="3" customFormat="1" ht="24.75" customHeight="1">
      <c r="A25" s="26">
        <v>21</v>
      </c>
      <c r="B25" s="27" t="s">
        <v>95</v>
      </c>
      <c r="C25" s="11">
        <v>36.603597386775498</v>
      </c>
      <c r="D25" s="11">
        <v>0.86</v>
      </c>
      <c r="E25" s="11">
        <f t="shared" si="4"/>
        <v>2.349495845757251</v>
      </c>
      <c r="F25" s="11">
        <v>4.6988416549957499</v>
      </c>
      <c r="G25" s="11">
        <v>0</v>
      </c>
      <c r="H25" s="11">
        <f t="shared" si="5"/>
        <v>0</v>
      </c>
      <c r="I25" s="11">
        <v>12.674758615545</v>
      </c>
      <c r="J25" s="11">
        <v>0</v>
      </c>
      <c r="K25" s="11">
        <f t="shared" si="6"/>
        <v>0</v>
      </c>
      <c r="L25" s="11">
        <v>3.44401070209907</v>
      </c>
      <c r="M25" s="11">
        <v>0</v>
      </c>
      <c r="N25" s="11">
        <f t="shared" si="7"/>
        <v>0</v>
      </c>
      <c r="O25" s="11">
        <v>0.26127903215510301</v>
      </c>
      <c r="P25" s="11">
        <v>0</v>
      </c>
      <c r="Q25" s="11">
        <f t="shared" si="8"/>
        <v>0</v>
      </c>
      <c r="R25" s="11">
        <v>6.8160808987927304</v>
      </c>
      <c r="S25" s="11">
        <v>0.2</v>
      </c>
      <c r="T25" s="11">
        <f t="shared" si="9"/>
        <v>2.9342374741389023</v>
      </c>
      <c r="U25" s="11">
        <v>3.17349111631211</v>
      </c>
      <c r="V25" s="11">
        <v>0</v>
      </c>
      <c r="W25" s="11">
        <f t="shared" si="10"/>
        <v>0</v>
      </c>
      <c r="X25" s="11">
        <v>0.89867231424736504</v>
      </c>
      <c r="Y25" s="11">
        <v>0</v>
      </c>
      <c r="Z25" s="11">
        <f t="shared" si="11"/>
        <v>0</v>
      </c>
      <c r="AA25" s="11">
        <v>10.323212431140499</v>
      </c>
      <c r="AB25" s="11">
        <v>0.02</v>
      </c>
      <c r="AC25" s="11">
        <f t="shared" si="12"/>
        <v>0.19373814239905571</v>
      </c>
      <c r="AD25" s="11">
        <v>1.3847093672692701</v>
      </c>
      <c r="AE25" s="11">
        <v>20.36</v>
      </c>
      <c r="AF25" s="11">
        <f t="shared" si="13"/>
        <v>1470.3446428004702</v>
      </c>
      <c r="AG25" s="12">
        <f t="shared" si="0"/>
        <v>80.278653519332408</v>
      </c>
      <c r="AH25" s="12">
        <f t="shared" si="1"/>
        <v>21.439999999999998</v>
      </c>
      <c r="AI25" s="12">
        <f t="shared" si="14"/>
        <v>26.706975092496904</v>
      </c>
      <c r="AJ25" s="11">
        <v>5.0986156590051701</v>
      </c>
      <c r="AK25" s="11">
        <v>0</v>
      </c>
      <c r="AL25" s="11">
        <f t="shared" si="15"/>
        <v>0</v>
      </c>
      <c r="AM25" s="11">
        <v>1.8008547780561199</v>
      </c>
      <c r="AN25" s="11">
        <v>0</v>
      </c>
      <c r="AO25" s="11">
        <f t="shared" si="16"/>
        <v>0</v>
      </c>
      <c r="AP25" s="11">
        <v>0.4518969017949</v>
      </c>
      <c r="AQ25" s="11">
        <v>0</v>
      </c>
      <c r="AR25" s="11">
        <f t="shared" si="17"/>
        <v>0</v>
      </c>
      <c r="AS25" s="12">
        <f t="shared" si="18"/>
        <v>7.35136733885619</v>
      </c>
      <c r="AT25" s="12">
        <f t="shared" si="19"/>
        <v>0</v>
      </c>
      <c r="AU25" s="12">
        <f t="shared" si="20"/>
        <v>0</v>
      </c>
      <c r="AV25" s="11">
        <v>4.3224313672491101</v>
      </c>
      <c r="AW25" s="11">
        <v>1.37</v>
      </c>
      <c r="AX25" s="11">
        <f t="shared" si="21"/>
        <v>31.695124424194109</v>
      </c>
      <c r="AY25" s="11">
        <v>0.118863894726494</v>
      </c>
      <c r="AZ25" s="11">
        <v>0</v>
      </c>
      <c r="BA25" s="11">
        <f t="shared" si="22"/>
        <v>0</v>
      </c>
      <c r="BB25" s="12">
        <f t="shared" si="23"/>
        <v>4.4412952619756041</v>
      </c>
      <c r="BC25" s="12">
        <f t="shared" si="24"/>
        <v>1.37</v>
      </c>
      <c r="BD25" s="12">
        <f t="shared" si="25"/>
        <v>30.846857035814107</v>
      </c>
      <c r="BE25" s="12">
        <f t="shared" si="26"/>
        <v>92.071316120164198</v>
      </c>
      <c r="BF25" s="12">
        <f t="shared" si="27"/>
        <v>22.81</v>
      </c>
      <c r="BG25" s="12">
        <f t="shared" si="28"/>
        <v>24.774273857701992</v>
      </c>
      <c r="BH25" s="11">
        <v>8.9327879095004992</v>
      </c>
      <c r="BI25" s="11">
        <v>1.07</v>
      </c>
      <c r="BJ25" s="11">
        <f t="shared" si="29"/>
        <v>11.978343276929229</v>
      </c>
      <c r="BK25" s="11">
        <v>7.9755587137529398</v>
      </c>
      <c r="BL25" s="11">
        <v>1.45</v>
      </c>
      <c r="BM25" s="11">
        <f t="shared" si="30"/>
        <v>18.180544486490213</v>
      </c>
      <c r="BN25" s="11">
        <v>7.7306810493041702</v>
      </c>
      <c r="BO25" s="11">
        <v>2.34</v>
      </c>
      <c r="BP25" s="11">
        <f t="shared" si="31"/>
        <v>30.269001981534611</v>
      </c>
      <c r="BQ25" s="11">
        <v>8.5630706761186097</v>
      </c>
      <c r="BR25" s="11">
        <v>3.36</v>
      </c>
      <c r="BS25" s="11">
        <f t="shared" si="32"/>
        <v>39.238260748806411</v>
      </c>
      <c r="BT25" s="11">
        <v>8.7829628669865301</v>
      </c>
      <c r="BU25" s="11">
        <v>0</v>
      </c>
      <c r="BV25" s="11">
        <f t="shared" si="33"/>
        <v>0</v>
      </c>
      <c r="BW25" s="11">
        <v>7.3798033412802404</v>
      </c>
      <c r="BX25" s="11">
        <v>0</v>
      </c>
      <c r="BY25" s="11">
        <f t="shared" si="34"/>
        <v>0</v>
      </c>
      <c r="BZ25" s="11">
        <v>4.9544961393630498</v>
      </c>
      <c r="CA25" s="11">
        <v>0</v>
      </c>
      <c r="CB25" s="11">
        <f t="shared" si="35"/>
        <v>0</v>
      </c>
      <c r="CC25" s="11">
        <v>7.5421979633603904</v>
      </c>
      <c r="CD25" s="11">
        <v>0</v>
      </c>
      <c r="CE25" s="11">
        <f t="shared" si="36"/>
        <v>0</v>
      </c>
      <c r="CF25" s="12">
        <f t="shared" si="37"/>
        <v>61.861558659666429</v>
      </c>
      <c r="CG25" s="12">
        <f t="shared" si="38"/>
        <v>8.2199999999999989</v>
      </c>
      <c r="CH25" s="12">
        <f t="shared" si="39"/>
        <v>13.28773502979875</v>
      </c>
      <c r="CI25" s="11">
        <v>0.21970115133189899</v>
      </c>
      <c r="CJ25" s="11">
        <v>0</v>
      </c>
      <c r="CK25" s="11">
        <f t="shared" si="46"/>
        <v>0</v>
      </c>
      <c r="CL25" s="11">
        <v>13.2021377310663</v>
      </c>
      <c r="CM25" s="11">
        <v>3.34</v>
      </c>
      <c r="CN25" s="11">
        <f t="shared" si="40"/>
        <v>25.298933157927578</v>
      </c>
      <c r="CO25" s="11">
        <v>32.2055838543181</v>
      </c>
      <c r="CP25" s="11">
        <v>33.229999999999997</v>
      </c>
      <c r="CQ25" s="11">
        <f t="shared" si="41"/>
        <v>103.18086500252825</v>
      </c>
      <c r="CR25" s="11">
        <v>0.212012476301356</v>
      </c>
      <c r="CS25" s="11">
        <v>0</v>
      </c>
      <c r="CT25" s="11">
        <f t="shared" si="42"/>
        <v>0</v>
      </c>
      <c r="CU25" s="11">
        <v>16.0444084065463</v>
      </c>
      <c r="CV25" s="11">
        <v>0</v>
      </c>
      <c r="CW25" s="11">
        <f t="shared" si="43"/>
        <v>0</v>
      </c>
      <c r="CX25" s="11">
        <v>0.73328160060542902</v>
      </c>
      <c r="CY25" s="11">
        <v>7.0000000000000007E-2</v>
      </c>
      <c r="CZ25" s="11">
        <f t="shared" si="44"/>
        <v>9.5461279735104458</v>
      </c>
      <c r="DA25" s="12">
        <f t="shared" si="2"/>
        <v>216.55</v>
      </c>
      <c r="DB25" s="12">
        <f t="shared" si="3"/>
        <v>67.67</v>
      </c>
      <c r="DC25" s="12">
        <f t="shared" si="45"/>
        <v>31.249134149157236</v>
      </c>
    </row>
    <row r="26" spans="1:107" s="4" customFormat="1" ht="24.75" customHeight="1">
      <c r="A26" s="45" t="s">
        <v>96</v>
      </c>
      <c r="B26" s="45"/>
      <c r="C26" s="12">
        <f>SUM(C5:C25)</f>
        <v>7758.5592307509423</v>
      </c>
      <c r="D26" s="12">
        <f>SUM(D5:D25)</f>
        <v>3915.19</v>
      </c>
      <c r="E26" s="11">
        <f t="shared" si="4"/>
        <v>50.462848623777965</v>
      </c>
      <c r="F26" s="12">
        <f>SUM(F5:F25)</f>
        <v>509.77851443672938</v>
      </c>
      <c r="G26" s="12">
        <f>SUM(G5:G25)</f>
        <v>11.4</v>
      </c>
      <c r="H26" s="11">
        <f t="shared" si="5"/>
        <v>2.2362652950558783</v>
      </c>
      <c r="I26" s="12">
        <f>SUM(I5:I25)</f>
        <v>1750.0288457004601</v>
      </c>
      <c r="J26" s="12">
        <f>SUM(J5:J25)</f>
        <v>426.13999999999993</v>
      </c>
      <c r="K26" s="11">
        <f t="shared" si="6"/>
        <v>24.350455768026766</v>
      </c>
      <c r="L26" s="12">
        <f>SUM(L5:L25)</f>
        <v>619.8341149186781</v>
      </c>
      <c r="M26" s="12">
        <f>SUM(M5:M25)</f>
        <v>105.95</v>
      </c>
      <c r="N26" s="11">
        <f t="shared" si="7"/>
        <v>17.093283097833456</v>
      </c>
      <c r="O26" s="12">
        <f>SUM(O5:O25)</f>
        <v>142.83250273999846</v>
      </c>
      <c r="P26" s="12">
        <f>SUM(P5:P25)</f>
        <v>11.09</v>
      </c>
      <c r="Q26" s="11">
        <f t="shared" si="8"/>
        <v>7.764339199591987</v>
      </c>
      <c r="R26" s="12">
        <f>SUM(R5:R25)</f>
        <v>815.77666127239718</v>
      </c>
      <c r="S26" s="12">
        <f>SUM(S5:S25)</f>
        <v>186.49</v>
      </c>
      <c r="T26" s="11">
        <f t="shared" si="9"/>
        <v>22.860423551358362</v>
      </c>
      <c r="U26" s="12">
        <f>SUM(U5:U25)</f>
        <v>451.11600267249673</v>
      </c>
      <c r="V26" s="12">
        <f>SUM(V5:V25)</f>
        <v>294.9500000000001</v>
      </c>
      <c r="W26" s="11">
        <f t="shared" si="10"/>
        <v>65.382295962160597</v>
      </c>
      <c r="X26" s="12">
        <f>SUM(X5:X25)</f>
        <v>362.43792399934699</v>
      </c>
      <c r="Y26" s="12">
        <f>SUM(Y5:Y25)</f>
        <v>44.169999999999995</v>
      </c>
      <c r="Z26" s="11">
        <f t="shared" si="11"/>
        <v>12.186914523900533</v>
      </c>
      <c r="AA26" s="12">
        <f>SUM(AA5:AA25)</f>
        <v>499.7115415445063</v>
      </c>
      <c r="AB26" s="12">
        <f>SUM(AB5:AB25)</f>
        <v>209.78</v>
      </c>
      <c r="AC26" s="11">
        <f t="shared" si="12"/>
        <v>41.980219098324781</v>
      </c>
      <c r="AD26" s="12">
        <f>SUM(AD5:AD25)</f>
        <v>95.905982273303877</v>
      </c>
      <c r="AE26" s="12">
        <f>SUM(AE5:AE25)</f>
        <v>625.96</v>
      </c>
      <c r="AF26" s="11">
        <f t="shared" si="13"/>
        <v>652.68087053860506</v>
      </c>
      <c r="AG26" s="12">
        <f t="shared" si="0"/>
        <v>13005.98132030886</v>
      </c>
      <c r="AH26" s="12">
        <f t="shared" si="1"/>
        <v>5831.12</v>
      </c>
      <c r="AI26" s="12">
        <f t="shared" si="14"/>
        <v>44.834140972467004</v>
      </c>
      <c r="AJ26" s="12">
        <f>SUM(AJ5:AJ25)</f>
        <v>715.79876738333769</v>
      </c>
      <c r="AK26" s="12">
        <f>SUM(AK5:AK25)</f>
        <v>77.430000000000007</v>
      </c>
      <c r="AL26" s="11">
        <f t="shared" si="15"/>
        <v>10.817286020630052</v>
      </c>
      <c r="AM26" s="12">
        <f>SUM(AM5:AM25)</f>
        <v>189.0724342163453</v>
      </c>
      <c r="AN26" s="12">
        <f>SUM(AN5:AN25)</f>
        <v>23.99</v>
      </c>
      <c r="AO26" s="11">
        <f t="shared" si="16"/>
        <v>12.688258920149909</v>
      </c>
      <c r="AP26" s="12">
        <f>SUM(AP5:AP25)</f>
        <v>98.738087898793225</v>
      </c>
      <c r="AQ26" s="12">
        <f>SUM(AQ5:AQ25)</f>
        <v>117.08000000000001</v>
      </c>
      <c r="AR26" s="11">
        <f t="shared" si="17"/>
        <v>118.57632904539055</v>
      </c>
      <c r="AS26" s="12">
        <f t="shared" si="18"/>
        <v>1003.6092894984762</v>
      </c>
      <c r="AT26" s="12">
        <f t="shared" si="19"/>
        <v>218.50000000000003</v>
      </c>
      <c r="AU26" s="12">
        <f t="shared" si="20"/>
        <v>21.771420640116723</v>
      </c>
      <c r="AV26" s="12">
        <f>SUM(AV5:AV25)</f>
        <v>703.01997390576526</v>
      </c>
      <c r="AW26" s="12">
        <f>SUM(AW5:AW25)</f>
        <v>521.96</v>
      </c>
      <c r="AX26" s="11">
        <f t="shared" si="21"/>
        <v>74.245401179734472</v>
      </c>
      <c r="AY26" s="12">
        <f>SUM(AY5:AY25)</f>
        <v>66.564709768614222</v>
      </c>
      <c r="AZ26" s="12">
        <f>SUM(AZ5:AZ25)</f>
        <v>1110.46</v>
      </c>
      <c r="BA26" s="11">
        <f t="shared" si="22"/>
        <v>1668.2413306691685</v>
      </c>
      <c r="BB26" s="12">
        <f t="shared" si="23"/>
        <v>769.58468367437945</v>
      </c>
      <c r="BC26" s="12">
        <f t="shared" si="24"/>
        <v>1632.42</v>
      </c>
      <c r="BD26" s="12">
        <f t="shared" si="25"/>
        <v>212.11700734557454</v>
      </c>
      <c r="BE26" s="12">
        <f t="shared" si="26"/>
        <v>14779.175293481716</v>
      </c>
      <c r="BF26" s="12">
        <f t="shared" si="27"/>
        <v>7682.04</v>
      </c>
      <c r="BG26" s="12">
        <f t="shared" si="28"/>
        <v>51.97881375280884</v>
      </c>
      <c r="BH26" s="12">
        <f>SUM(BH5:BH25)</f>
        <v>2095.3931195943801</v>
      </c>
      <c r="BI26" s="12">
        <f>SUM(BI5:BI25)</f>
        <v>1011.41</v>
      </c>
      <c r="BJ26" s="11">
        <f t="shared" si="29"/>
        <v>48.268269593048281</v>
      </c>
      <c r="BK26" s="12">
        <f>SUM(BK5:BK25)</f>
        <v>1854.3509067360371</v>
      </c>
      <c r="BL26" s="12">
        <f>SUM(BL5:BL25)</f>
        <v>4710.1400000000003</v>
      </c>
      <c r="BM26" s="11">
        <f t="shared" si="30"/>
        <v>254.00478317723704</v>
      </c>
      <c r="BN26" s="12">
        <f>SUM(BN5:BN25)</f>
        <v>1666.8702569624472</v>
      </c>
      <c r="BO26" s="12">
        <f>SUM(BO5:BO25)</f>
        <v>2336.4</v>
      </c>
      <c r="BP26" s="11">
        <f t="shared" si="31"/>
        <v>140.16687803030592</v>
      </c>
      <c r="BQ26" s="12">
        <f>SUM(BQ5:BQ25)</f>
        <v>1978.4867598866203</v>
      </c>
      <c r="BR26" s="12">
        <f>SUM(BR5:BR25)</f>
        <v>4352.7599999999993</v>
      </c>
      <c r="BS26" s="11">
        <f t="shared" si="32"/>
        <v>220.00450486964289</v>
      </c>
      <c r="BT26" s="12">
        <f>SUM(BT5:BT25)</f>
        <v>1170.6701557739984</v>
      </c>
      <c r="BU26" s="12">
        <f>SUM(BU5:BU25)</f>
        <v>874.97</v>
      </c>
      <c r="BV26" s="11">
        <f t="shared" si="33"/>
        <v>74.740950359455113</v>
      </c>
      <c r="BW26" s="12">
        <f>SUM(BW5:BW25)</f>
        <v>1222.6727661038744</v>
      </c>
      <c r="BX26" s="12">
        <f>SUM(BX5:BX25)</f>
        <v>1235.4100000000001</v>
      </c>
      <c r="BY26" s="11">
        <f t="shared" si="34"/>
        <v>101.04175330057556</v>
      </c>
      <c r="BZ26" s="12">
        <f>SUM(BZ5:BZ25)</f>
        <v>652.72848521362744</v>
      </c>
      <c r="CA26" s="12">
        <f>SUM(CA5:CA25)</f>
        <v>61.199999999999996</v>
      </c>
      <c r="CB26" s="11">
        <f t="shared" si="35"/>
        <v>9.3760271516218925</v>
      </c>
      <c r="CC26" s="12">
        <f>SUM(CC5:CC25)</f>
        <v>1669.926664364456</v>
      </c>
      <c r="CD26" s="12">
        <f>SUM(CD5:CD25)</f>
        <v>920.1099999999999</v>
      </c>
      <c r="CE26" s="11">
        <f t="shared" si="36"/>
        <v>55.098826770945486</v>
      </c>
      <c r="CF26" s="12">
        <f t="shared" si="37"/>
        <v>12311.099114635441</v>
      </c>
      <c r="CG26" s="12">
        <f t="shared" si="38"/>
        <v>15502.400000000001</v>
      </c>
      <c r="CH26" s="12">
        <f t="shared" si="39"/>
        <v>125.92214436459813</v>
      </c>
      <c r="CI26" s="12">
        <f>SUM(CI5:CI25)</f>
        <v>312.01944625950586</v>
      </c>
      <c r="CJ26" s="12">
        <f>SUM(CJ5:CJ25)</f>
        <v>2742.28</v>
      </c>
      <c r="CK26" s="11">
        <f t="shared" si="46"/>
        <v>0</v>
      </c>
      <c r="CL26" s="12">
        <f>SUM(CL5:CL25)</f>
        <v>919.7929355275711</v>
      </c>
      <c r="CM26" s="12">
        <f>SUM(CM5:CM25)</f>
        <v>303.27</v>
      </c>
      <c r="CN26" s="11">
        <f t="shared" si="40"/>
        <v>32.971551344439455</v>
      </c>
      <c r="CO26" s="12">
        <f>SUM(CO5:CO25)</f>
        <v>3932.9944467503474</v>
      </c>
      <c r="CP26" s="12">
        <f>SUM(CP5:CP25)</f>
        <v>2349.8799999999997</v>
      </c>
      <c r="CQ26" s="11">
        <f t="shared" si="41"/>
        <v>59.74785959694394</v>
      </c>
      <c r="CR26" s="12">
        <f>SUM(CR5:CR25)</f>
        <v>84.415317676399695</v>
      </c>
      <c r="CS26" s="12">
        <f>SUM(CS5:CS25)</f>
        <v>0.2</v>
      </c>
      <c r="CT26" s="11">
        <f t="shared" si="42"/>
        <v>0.23692382556289873</v>
      </c>
      <c r="CU26" s="12">
        <f>SUM(CU5:CU25)</f>
        <v>4700.7528858296919</v>
      </c>
      <c r="CV26" s="12">
        <f>SUM(CV5:CV25)</f>
        <v>872.19999999999993</v>
      </c>
      <c r="CW26" s="11">
        <f t="shared" si="43"/>
        <v>18.55447459553184</v>
      </c>
      <c r="CX26" s="12">
        <f>SUM(CX5:CX25)</f>
        <v>133.95053088804826</v>
      </c>
      <c r="CY26" s="12">
        <f>SUM(CY5:CY25)</f>
        <v>8.7899999999999991</v>
      </c>
      <c r="CZ26" s="11">
        <f t="shared" si="44"/>
        <v>6.5621240481281946</v>
      </c>
      <c r="DA26" s="12">
        <f>SUM(DA5:DA25)</f>
        <v>37174.199971048722</v>
      </c>
      <c r="DB26" s="12">
        <f t="shared" ref="DB26:DB41" si="47">CY26+CV26+CS26+CP26+CM26+CJ26+BF26+CG26</f>
        <v>29461.06</v>
      </c>
      <c r="DC26" s="12">
        <f t="shared" ref="DC26:DC48" si="48">DB26/DA26*100</f>
        <v>79.251362565823285</v>
      </c>
    </row>
    <row r="27" spans="1:107" s="3" customFormat="1" ht="24.75" customHeight="1">
      <c r="A27" s="26">
        <v>22</v>
      </c>
      <c r="B27" s="27" t="s">
        <v>97</v>
      </c>
      <c r="C27" s="11">
        <v>303.04652009980498</v>
      </c>
      <c r="D27" s="11">
        <v>46.8</v>
      </c>
      <c r="E27" s="11">
        <f t="shared" si="4"/>
        <v>15.443173538038629</v>
      </c>
      <c r="F27" s="11">
        <v>25.223645878079999</v>
      </c>
      <c r="G27" s="11">
        <v>0</v>
      </c>
      <c r="H27" s="11">
        <f t="shared" si="5"/>
        <v>0</v>
      </c>
      <c r="I27" s="11">
        <v>79.684535869127302</v>
      </c>
      <c r="J27" s="11">
        <v>0</v>
      </c>
      <c r="K27" s="11">
        <f t="shared" si="6"/>
        <v>0</v>
      </c>
      <c r="L27" s="11">
        <v>29.270311528145299</v>
      </c>
      <c r="M27" s="11">
        <v>0</v>
      </c>
      <c r="N27" s="11">
        <f t="shared" si="7"/>
        <v>0</v>
      </c>
      <c r="O27" s="11">
        <v>8.4343689963296899</v>
      </c>
      <c r="P27" s="11">
        <v>0</v>
      </c>
      <c r="Q27" s="11">
        <f t="shared" si="8"/>
        <v>0</v>
      </c>
      <c r="R27" s="11">
        <v>36.158289246505703</v>
      </c>
      <c r="S27" s="11">
        <v>38.159999999999997</v>
      </c>
      <c r="T27" s="11">
        <f t="shared" si="9"/>
        <v>105.53596642763661</v>
      </c>
      <c r="U27" s="11">
        <v>26.912745040701399</v>
      </c>
      <c r="V27" s="11">
        <v>0</v>
      </c>
      <c r="W27" s="11">
        <f t="shared" si="10"/>
        <v>0</v>
      </c>
      <c r="X27" s="11">
        <v>19.135216815011599</v>
      </c>
      <c r="Y27" s="11">
        <v>0</v>
      </c>
      <c r="Z27" s="11">
        <f t="shared" si="11"/>
        <v>0</v>
      </c>
      <c r="AA27" s="11">
        <v>26.661384255868899</v>
      </c>
      <c r="AB27" s="11">
        <v>19.079999999999998</v>
      </c>
      <c r="AC27" s="11">
        <f t="shared" si="12"/>
        <v>71.564176176636323</v>
      </c>
      <c r="AD27" s="11">
        <v>5.1023016826161696</v>
      </c>
      <c r="AE27" s="11">
        <v>0</v>
      </c>
      <c r="AF27" s="11">
        <f t="shared" si="13"/>
        <v>0</v>
      </c>
      <c r="AG27" s="12">
        <f t="shared" si="0"/>
        <v>559.62931941219108</v>
      </c>
      <c r="AH27" s="12">
        <f t="shared" si="1"/>
        <v>104.03999999999999</v>
      </c>
      <c r="AI27" s="12">
        <f t="shared" si="14"/>
        <v>18.590877280925671</v>
      </c>
      <c r="AJ27" s="11">
        <v>47.032366450654301</v>
      </c>
      <c r="AK27" s="11">
        <v>0</v>
      </c>
      <c r="AL27" s="11">
        <f t="shared" si="15"/>
        <v>0</v>
      </c>
      <c r="AM27" s="11">
        <v>11.9999702279883</v>
      </c>
      <c r="AN27" s="11">
        <v>0</v>
      </c>
      <c r="AO27" s="11">
        <f t="shared" si="16"/>
        <v>0</v>
      </c>
      <c r="AP27" s="11">
        <v>7.1188258542570999</v>
      </c>
      <c r="AQ27" s="11">
        <v>0</v>
      </c>
      <c r="AR27" s="11">
        <f t="shared" si="17"/>
        <v>0</v>
      </c>
      <c r="AS27" s="12">
        <f t="shared" si="18"/>
        <v>66.151162532899704</v>
      </c>
      <c r="AT27" s="12">
        <f t="shared" si="19"/>
        <v>0</v>
      </c>
      <c r="AU27" s="12">
        <f t="shared" si="20"/>
        <v>0</v>
      </c>
      <c r="AV27" s="11">
        <v>39.083654936508999</v>
      </c>
      <c r="AW27" s="11">
        <v>0</v>
      </c>
      <c r="AX27" s="11">
        <f t="shared" si="21"/>
        <v>0</v>
      </c>
      <c r="AY27" s="11">
        <v>9.6182180956318408</v>
      </c>
      <c r="AZ27" s="11">
        <v>441.71</v>
      </c>
      <c r="BA27" s="11">
        <f t="shared" si="22"/>
        <v>4592.4306935876684</v>
      </c>
      <c r="BB27" s="12">
        <f t="shared" si="23"/>
        <v>48.701873032140838</v>
      </c>
      <c r="BC27" s="12">
        <f t="shared" si="24"/>
        <v>441.71</v>
      </c>
      <c r="BD27" s="12">
        <f t="shared" si="25"/>
        <v>906.96717086936906</v>
      </c>
      <c r="BE27" s="12">
        <f t="shared" si="26"/>
        <v>674.48235497723158</v>
      </c>
      <c r="BF27" s="12">
        <f t="shared" si="27"/>
        <v>545.75</v>
      </c>
      <c r="BG27" s="12">
        <f t="shared" si="28"/>
        <v>80.913903228561523</v>
      </c>
      <c r="BH27" s="11">
        <v>103.638571173955</v>
      </c>
      <c r="BI27" s="11">
        <v>0</v>
      </c>
      <c r="BJ27" s="11">
        <f t="shared" si="29"/>
        <v>0</v>
      </c>
      <c r="BK27" s="11">
        <v>98.792247390055394</v>
      </c>
      <c r="BL27" s="11">
        <v>9.74</v>
      </c>
      <c r="BM27" s="11">
        <f t="shared" si="30"/>
        <v>9.8590732140591495</v>
      </c>
      <c r="BN27" s="11">
        <v>80.720496623276802</v>
      </c>
      <c r="BO27" s="11">
        <v>0</v>
      </c>
      <c r="BP27" s="11">
        <f t="shared" si="31"/>
        <v>0</v>
      </c>
      <c r="BQ27" s="11">
        <v>101.92389932707</v>
      </c>
      <c r="BR27" s="11">
        <v>0</v>
      </c>
      <c r="BS27" s="11">
        <f t="shared" si="32"/>
        <v>0</v>
      </c>
      <c r="BT27" s="11">
        <v>78.213808678424101</v>
      </c>
      <c r="BU27" s="11">
        <v>0</v>
      </c>
      <c r="BV27" s="11">
        <f t="shared" si="33"/>
        <v>0</v>
      </c>
      <c r="BW27" s="11">
        <v>55.6258966279322</v>
      </c>
      <c r="BX27" s="11">
        <v>0</v>
      </c>
      <c r="BY27" s="11">
        <f t="shared" si="34"/>
        <v>0</v>
      </c>
      <c r="BZ27" s="11">
        <v>33.832499631327103</v>
      </c>
      <c r="CA27" s="11">
        <v>0</v>
      </c>
      <c r="CB27" s="11">
        <f t="shared" si="35"/>
        <v>0</v>
      </c>
      <c r="CC27" s="11">
        <v>147.49387638942301</v>
      </c>
      <c r="CD27" s="11">
        <v>642.55999999999995</v>
      </c>
      <c r="CE27" s="11">
        <f t="shared" si="36"/>
        <v>435.6519848345913</v>
      </c>
      <c r="CF27" s="12">
        <f t="shared" si="37"/>
        <v>700.24129584146363</v>
      </c>
      <c r="CG27" s="12">
        <f t="shared" si="38"/>
        <v>652.29999999999995</v>
      </c>
      <c r="CH27" s="12">
        <f t="shared" si="39"/>
        <v>93.153603461239214</v>
      </c>
      <c r="CI27" s="11">
        <v>44.736090250712301</v>
      </c>
      <c r="CJ27" s="11">
        <v>0</v>
      </c>
      <c r="CK27" s="11">
        <f>CJ27/CI27*100</f>
        <v>0</v>
      </c>
      <c r="CL27" s="11">
        <v>38.958551782265701</v>
      </c>
      <c r="CM27" s="11">
        <v>66.55</v>
      </c>
      <c r="CN27" s="11">
        <f t="shared" si="40"/>
        <v>170.82257156769924</v>
      </c>
      <c r="CO27" s="11">
        <v>225.46608239403301</v>
      </c>
      <c r="CP27" s="11">
        <v>402.34</v>
      </c>
      <c r="CQ27" s="11">
        <f t="shared" si="41"/>
        <v>178.44812653322083</v>
      </c>
      <c r="CR27" s="11">
        <v>6.4761677885544104</v>
      </c>
      <c r="CS27" s="11">
        <v>0</v>
      </c>
      <c r="CT27" s="11">
        <f t="shared" si="42"/>
        <v>0</v>
      </c>
      <c r="CU27" s="11">
        <v>345.44059870078797</v>
      </c>
      <c r="CV27" s="11">
        <v>0.52</v>
      </c>
      <c r="CW27" s="11">
        <f t="shared" si="43"/>
        <v>0.15053239311063463</v>
      </c>
      <c r="CX27" s="11">
        <v>9.4988582649526307</v>
      </c>
      <c r="CY27" s="11">
        <v>0</v>
      </c>
      <c r="CZ27" s="11">
        <f t="shared" si="44"/>
        <v>0</v>
      </c>
      <c r="DA27" s="12">
        <f t="shared" ref="DA27:DA41" si="49">CX27+CU27+CR27+CO27+CL27+CI27+CF27+BE27</f>
        <v>2045.3000000000013</v>
      </c>
      <c r="DB27" s="12">
        <f t="shared" si="47"/>
        <v>1667.46</v>
      </c>
      <c r="DC27" s="12">
        <f t="shared" si="48"/>
        <v>81.526426441108839</v>
      </c>
    </row>
    <row r="28" spans="1:107" s="3" customFormat="1" ht="24.75" customHeight="1">
      <c r="A28" s="26">
        <v>23</v>
      </c>
      <c r="B28" s="27" t="s">
        <v>98</v>
      </c>
      <c r="C28" s="11">
        <v>8.5076237626762605</v>
      </c>
      <c r="D28" s="11">
        <v>0</v>
      </c>
      <c r="E28" s="11">
        <f t="shared" ref="E28:E48" si="50">D28/C28*100</f>
        <v>0</v>
      </c>
      <c r="F28" s="11">
        <v>0.71589413197275498</v>
      </c>
      <c r="G28" s="11">
        <v>0</v>
      </c>
      <c r="H28" s="11">
        <f t="shared" ref="H28:H48" si="51">G28/F28*100</f>
        <v>0</v>
      </c>
      <c r="I28" s="11">
        <v>3.3069183947990202</v>
      </c>
      <c r="J28" s="11">
        <v>0</v>
      </c>
      <c r="K28" s="11">
        <f t="shared" ref="K28:K48" si="52">J28/I28*100</f>
        <v>0</v>
      </c>
      <c r="L28" s="11">
        <v>1.26451221768182</v>
      </c>
      <c r="M28" s="11">
        <v>0</v>
      </c>
      <c r="N28" s="11">
        <f t="shared" ref="N28:N48" si="53">M28/L28*100</f>
        <v>0</v>
      </c>
      <c r="O28" s="11">
        <v>4.0533509332164E-2</v>
      </c>
      <c r="P28" s="11">
        <v>0</v>
      </c>
      <c r="Q28" s="11">
        <f t="shared" ref="Q28:Q48" si="54">P28/O28*100</f>
        <v>0</v>
      </c>
      <c r="R28" s="11">
        <v>1.7083259866732099</v>
      </c>
      <c r="S28" s="11">
        <v>67.88</v>
      </c>
      <c r="T28" s="11">
        <f t="shared" ref="T28:T48" si="55">S28/R28*100</f>
        <v>3973.4805025233713</v>
      </c>
      <c r="U28" s="11">
        <v>0.569951898475202</v>
      </c>
      <c r="V28" s="11">
        <v>4.5599999999999996</v>
      </c>
      <c r="W28" s="11">
        <f t="shared" ref="W28:W48" si="56">V28/U28*100</f>
        <v>800.06751660963198</v>
      </c>
      <c r="X28" s="11">
        <v>8.5442851899638905E-2</v>
      </c>
      <c r="Y28" s="11">
        <v>29.84</v>
      </c>
      <c r="Z28" s="11">
        <f t="shared" ref="Z28:Z48" si="57">Y28/X28*100</f>
        <v>34923.927908036167</v>
      </c>
      <c r="AA28" s="11">
        <v>1.2608466516438901</v>
      </c>
      <c r="AB28" s="11">
        <v>10.07</v>
      </c>
      <c r="AC28" s="11">
        <f t="shared" ref="AC28:AC48" si="58">AB28/AA28*100</f>
        <v>798.66968650555157</v>
      </c>
      <c r="AD28" s="11">
        <v>0.19299525632013301</v>
      </c>
      <c r="AE28" s="11">
        <v>313.52</v>
      </c>
      <c r="AF28" s="11">
        <f t="shared" ref="AF28:AF48" si="59">AE28/AD28*100</f>
        <v>162449.58864685526</v>
      </c>
      <c r="AG28" s="12">
        <f t="shared" si="0"/>
        <v>17.653044661474091</v>
      </c>
      <c r="AH28" s="12">
        <f t="shared" si="1"/>
        <v>425.86999999999995</v>
      </c>
      <c r="AI28" s="12">
        <f t="shared" ref="AI28:AI48" si="60">AH28/AG28*100</f>
        <v>2412.4450380472686</v>
      </c>
      <c r="AJ28" s="11">
        <v>0.17308028526676</v>
      </c>
      <c r="AK28" s="11">
        <v>0</v>
      </c>
      <c r="AL28" s="11">
        <f t="shared" ref="AL28:AL48" si="61">AK28/AJ28*100</f>
        <v>0</v>
      </c>
      <c r="AM28" s="11">
        <v>1.51548524502729</v>
      </c>
      <c r="AN28" s="11">
        <v>0</v>
      </c>
      <c r="AO28" s="11">
        <f t="shared" ref="AO28:AO48" si="62">AN28/AM28*100</f>
        <v>0</v>
      </c>
      <c r="AP28" s="11">
        <v>2.5822915321674401E-2</v>
      </c>
      <c r="AQ28" s="11">
        <v>25.36</v>
      </c>
      <c r="AR28" s="11">
        <f t="shared" ref="AR28:AR48" si="63">AQ28/AP28*100</f>
        <v>98207.346785179383</v>
      </c>
      <c r="AS28" s="12">
        <f t="shared" ref="AS28:AS48" si="64">AP28+AM28+AJ28</f>
        <v>1.7143884456157243</v>
      </c>
      <c r="AT28" s="12">
        <f t="shared" ref="AT28:AT48" si="65">AQ28+AN28+AK28</f>
        <v>25.36</v>
      </c>
      <c r="AU28" s="12">
        <f t="shared" ref="AU28:AU48" si="66">AT28/AS28*100</f>
        <v>1479.244687215092</v>
      </c>
      <c r="AV28" s="11">
        <v>0.94005762023963302</v>
      </c>
      <c r="AW28" s="11">
        <v>0</v>
      </c>
      <c r="AX28" s="11">
        <f t="shared" ref="AX28:AX48" si="67">AW28/AV28*100</f>
        <v>0</v>
      </c>
      <c r="AY28" s="11">
        <v>9.9857321564647706E-3</v>
      </c>
      <c r="AZ28" s="11">
        <v>0</v>
      </c>
      <c r="BA28" s="11">
        <f t="shared" ref="BA28:BA48" si="68">AZ28/AY28*100</f>
        <v>0</v>
      </c>
      <c r="BB28" s="12">
        <f t="shared" si="23"/>
        <v>0.95004335239609783</v>
      </c>
      <c r="BC28" s="12">
        <f t="shared" ref="BC28:BC42" si="69">AZ28+AW28</f>
        <v>0</v>
      </c>
      <c r="BD28" s="12">
        <f t="shared" ref="BD28:BD48" si="70">BC28/BB28*100</f>
        <v>0</v>
      </c>
      <c r="BE28" s="12">
        <f t="shared" ref="BE28:BE42" si="71">BB28+AS28+AG28</f>
        <v>20.317476459485913</v>
      </c>
      <c r="BF28" s="12">
        <f t="shared" ref="BF28:BF48" si="72">BC28+AT28+AH28</f>
        <v>451.22999999999996</v>
      </c>
      <c r="BG28" s="12">
        <f t="shared" ref="BG28:BG48" si="73">BF28/BE28*100</f>
        <v>2220.8958917697073</v>
      </c>
      <c r="BH28" s="11">
        <v>1.1442670675900899</v>
      </c>
      <c r="BI28" s="11">
        <v>0</v>
      </c>
      <c r="BJ28" s="11">
        <f t="shared" ref="BJ28:BJ48" si="74">BI28/BH28*100</f>
        <v>0</v>
      </c>
      <c r="BK28" s="11">
        <v>1.1465892849119901</v>
      </c>
      <c r="BL28" s="11">
        <v>0</v>
      </c>
      <c r="BM28" s="11">
        <f t="shared" ref="BM28:BM48" si="75">BL28/BK28*100</f>
        <v>0</v>
      </c>
      <c r="BN28" s="11">
        <v>1.0518563002639501</v>
      </c>
      <c r="BO28" s="11">
        <v>0</v>
      </c>
      <c r="BP28" s="11">
        <f t="shared" ref="BP28:BP48" si="76">BO28/BN28*100</f>
        <v>0</v>
      </c>
      <c r="BQ28" s="11">
        <v>1.3866032802417101</v>
      </c>
      <c r="BR28" s="11">
        <v>0</v>
      </c>
      <c r="BS28" s="11">
        <f t="shared" ref="BS28:BS48" si="77">BR28/BQ28*100</f>
        <v>0</v>
      </c>
      <c r="BT28" s="11">
        <v>0.61201290197395797</v>
      </c>
      <c r="BU28" s="11">
        <v>0</v>
      </c>
      <c r="BV28" s="11">
        <f t="shared" ref="BV28:BV48" si="78">BU28/BT28*100</f>
        <v>0</v>
      </c>
      <c r="BW28" s="11">
        <v>0.55004662265456605</v>
      </c>
      <c r="BX28" s="11">
        <v>0</v>
      </c>
      <c r="BY28" s="11">
        <f t="shared" ref="BY28:BY48" si="79">BX28/BW28*100</f>
        <v>0</v>
      </c>
      <c r="BZ28" s="11">
        <v>0.36714058154922902</v>
      </c>
      <c r="CA28" s="11">
        <v>0</v>
      </c>
      <c r="CB28" s="11">
        <f t="shared" ref="CB28:CB48" si="80">CA28/BZ28*100</f>
        <v>0</v>
      </c>
      <c r="CC28" s="11">
        <v>1.8134735829797499</v>
      </c>
      <c r="CD28" s="11">
        <v>438.15</v>
      </c>
      <c r="CE28" s="11">
        <f t="shared" ref="CE28:CE48" si="81">CD28/CC28*100</f>
        <v>24160.815140194551</v>
      </c>
      <c r="CF28" s="12">
        <f t="shared" si="37"/>
        <v>8.0719896221652423</v>
      </c>
      <c r="CG28" s="12">
        <f t="shared" ref="CG28:CG42" si="82">CD28+CA28+BX28+BU28+BR28+BO28+BL28+BI28</f>
        <v>438.15</v>
      </c>
      <c r="CH28" s="12">
        <f t="shared" ref="CH28:CH42" si="83">CG28/CF28*100</f>
        <v>5428.0297734385585</v>
      </c>
      <c r="CI28" s="11">
        <v>7.0081304890453999E-2</v>
      </c>
      <c r="CJ28" s="11">
        <v>0</v>
      </c>
      <c r="CK28" s="11">
        <f t="shared" ref="CK28:CK48" si="84">CJ28/CI28*100</f>
        <v>0</v>
      </c>
      <c r="CL28" s="11">
        <v>0.70825762881193299</v>
      </c>
      <c r="CM28" s="11">
        <v>0</v>
      </c>
      <c r="CN28" s="11">
        <f t="shared" ref="CN28:CN48" si="85">CM28/CL28*100</f>
        <v>0</v>
      </c>
      <c r="CO28" s="11">
        <v>3.2031600854021298</v>
      </c>
      <c r="CP28" s="11">
        <v>1.05</v>
      </c>
      <c r="CQ28" s="11">
        <f t="shared" ref="CQ28:CQ48" si="86">CP28/CO28*100</f>
        <v>32.780128748019827</v>
      </c>
      <c r="CR28" s="11">
        <v>0.120715026762892</v>
      </c>
      <c r="CS28" s="11">
        <v>0</v>
      </c>
      <c r="CT28" s="11">
        <f t="shared" ref="CT28:CT48" si="87">CS28/CR28*100</f>
        <v>0</v>
      </c>
      <c r="CU28" s="11">
        <v>5.2891642950341504</v>
      </c>
      <c r="CV28" s="11">
        <v>8.17</v>
      </c>
      <c r="CW28" s="11">
        <f t="shared" ref="CW28:CW48" si="88">CV28/CU28*100</f>
        <v>154.46674643233501</v>
      </c>
      <c r="CX28" s="11">
        <v>0.119155577447284</v>
      </c>
      <c r="CY28" s="11">
        <v>0</v>
      </c>
      <c r="CZ28" s="11">
        <f t="shared" si="44"/>
        <v>0</v>
      </c>
      <c r="DA28" s="12">
        <f t="shared" si="49"/>
        <v>37.900000000000006</v>
      </c>
      <c r="DB28" s="12">
        <f t="shared" si="47"/>
        <v>898.59999999999991</v>
      </c>
      <c r="DC28" s="12">
        <f t="shared" si="48"/>
        <v>2370.9762532981526</v>
      </c>
    </row>
    <row r="29" spans="1:107" s="3" customFormat="1" ht="24.75" customHeight="1">
      <c r="A29" s="26">
        <v>24</v>
      </c>
      <c r="B29" s="27" t="s">
        <v>99</v>
      </c>
      <c r="C29" s="11">
        <v>0</v>
      </c>
      <c r="D29" s="11">
        <v>1.17</v>
      </c>
      <c r="E29" s="11" t="e">
        <f t="shared" si="50"/>
        <v>#DIV/0!</v>
      </c>
      <c r="F29" s="11">
        <v>0</v>
      </c>
      <c r="G29" s="11">
        <v>0</v>
      </c>
      <c r="H29" s="11" t="e">
        <f t="shared" si="51"/>
        <v>#DIV/0!</v>
      </c>
      <c r="I29" s="11">
        <v>0</v>
      </c>
      <c r="J29" s="11">
        <v>0</v>
      </c>
      <c r="K29" s="11" t="e">
        <f t="shared" si="52"/>
        <v>#DIV/0!</v>
      </c>
      <c r="L29" s="11">
        <v>0</v>
      </c>
      <c r="M29" s="11">
        <v>0</v>
      </c>
      <c r="N29" s="11" t="e">
        <f t="shared" si="53"/>
        <v>#DIV/0!</v>
      </c>
      <c r="O29" s="11">
        <v>0</v>
      </c>
      <c r="P29" s="11">
        <v>0</v>
      </c>
      <c r="Q29" s="11" t="e">
        <f t="shared" si="54"/>
        <v>#DIV/0!</v>
      </c>
      <c r="R29" s="11">
        <v>0</v>
      </c>
      <c r="S29" s="11">
        <v>0</v>
      </c>
      <c r="T29" s="11" t="e">
        <f t="shared" si="55"/>
        <v>#DIV/0!</v>
      </c>
      <c r="U29" s="11">
        <v>0</v>
      </c>
      <c r="V29" s="11">
        <v>0</v>
      </c>
      <c r="W29" s="11" t="e">
        <f t="shared" si="56"/>
        <v>#DIV/0!</v>
      </c>
      <c r="X29" s="11">
        <v>0</v>
      </c>
      <c r="Y29" s="11">
        <v>0</v>
      </c>
      <c r="Z29" s="11" t="e">
        <f t="shared" si="57"/>
        <v>#DIV/0!</v>
      </c>
      <c r="AA29" s="11">
        <v>0</v>
      </c>
      <c r="AB29" s="11">
        <v>0</v>
      </c>
      <c r="AC29" s="11" t="e">
        <f t="shared" si="58"/>
        <v>#DIV/0!</v>
      </c>
      <c r="AD29" s="11">
        <v>0</v>
      </c>
      <c r="AE29" s="11">
        <v>0</v>
      </c>
      <c r="AF29" s="11" t="e">
        <f t="shared" si="59"/>
        <v>#DIV/0!</v>
      </c>
      <c r="AG29" s="12">
        <f t="shared" si="0"/>
        <v>0</v>
      </c>
      <c r="AH29" s="12">
        <f t="shared" si="1"/>
        <v>1.17</v>
      </c>
      <c r="AI29" s="12" t="e">
        <f t="shared" si="60"/>
        <v>#DIV/0!</v>
      </c>
      <c r="AJ29" s="11">
        <v>1.8867306372704298E-2</v>
      </c>
      <c r="AK29" s="11">
        <v>0</v>
      </c>
      <c r="AL29" s="11">
        <f t="shared" si="61"/>
        <v>0</v>
      </c>
      <c r="AM29" s="11">
        <v>2.5176154500468799E-3</v>
      </c>
      <c r="AN29" s="11">
        <v>0</v>
      </c>
      <c r="AO29" s="11">
        <f t="shared" si="62"/>
        <v>0</v>
      </c>
      <c r="AP29" s="11">
        <v>2.5028059473995502E-3</v>
      </c>
      <c r="AQ29" s="11">
        <v>0</v>
      </c>
      <c r="AR29" s="11">
        <f t="shared" si="63"/>
        <v>0</v>
      </c>
      <c r="AS29" s="12">
        <f t="shared" si="64"/>
        <v>2.3887727770150729E-2</v>
      </c>
      <c r="AT29" s="12">
        <f t="shared" si="65"/>
        <v>0</v>
      </c>
      <c r="AU29" s="12">
        <f t="shared" si="66"/>
        <v>0</v>
      </c>
      <c r="AV29" s="11">
        <v>0.120756684586366</v>
      </c>
      <c r="AW29" s="11">
        <v>0</v>
      </c>
      <c r="AX29" s="11">
        <f t="shared" si="67"/>
        <v>0</v>
      </c>
      <c r="AY29" s="11">
        <v>0</v>
      </c>
      <c r="AZ29" s="11">
        <v>0</v>
      </c>
      <c r="BA29" s="11" t="e">
        <f t="shared" si="68"/>
        <v>#DIV/0!</v>
      </c>
      <c r="BB29" s="12">
        <f t="shared" si="23"/>
        <v>0.120756684586366</v>
      </c>
      <c r="BC29" s="12">
        <f t="shared" si="69"/>
        <v>0</v>
      </c>
      <c r="BD29" s="12">
        <f t="shared" si="70"/>
        <v>0</v>
      </c>
      <c r="BE29" s="12">
        <f t="shared" si="71"/>
        <v>0.14464441235651673</v>
      </c>
      <c r="BF29" s="12">
        <f t="shared" si="72"/>
        <v>1.17</v>
      </c>
      <c r="BG29" s="12">
        <f t="shared" si="73"/>
        <v>808.88019173267946</v>
      </c>
      <c r="BH29" s="11">
        <v>0</v>
      </c>
      <c r="BI29" s="11">
        <v>0</v>
      </c>
      <c r="BJ29" s="11" t="e">
        <f t="shared" si="74"/>
        <v>#DIV/0!</v>
      </c>
      <c r="BK29" s="11">
        <v>0</v>
      </c>
      <c r="BL29" s="11">
        <v>0</v>
      </c>
      <c r="BM29" s="11" t="e">
        <f t="shared" si="75"/>
        <v>#DIV/0!</v>
      </c>
      <c r="BN29" s="11">
        <v>0</v>
      </c>
      <c r="BO29" s="11">
        <v>1.22</v>
      </c>
      <c r="BP29" s="11" t="e">
        <f t="shared" si="76"/>
        <v>#DIV/0!</v>
      </c>
      <c r="BQ29" s="11">
        <v>8.4685475178306394E-2</v>
      </c>
      <c r="BR29" s="11">
        <v>0.3</v>
      </c>
      <c r="BS29" s="11">
        <f t="shared" si="77"/>
        <v>354.25201236498469</v>
      </c>
      <c r="BT29" s="11">
        <v>0</v>
      </c>
      <c r="BU29" s="11">
        <v>0</v>
      </c>
      <c r="BV29" s="11" t="e">
        <f t="shared" si="78"/>
        <v>#DIV/0!</v>
      </c>
      <c r="BW29" s="11">
        <v>0</v>
      </c>
      <c r="BX29" s="11">
        <v>0</v>
      </c>
      <c r="BY29" s="11" t="e">
        <f t="shared" si="79"/>
        <v>#DIV/0!</v>
      </c>
      <c r="BZ29" s="11">
        <v>0</v>
      </c>
      <c r="CA29" s="11">
        <v>0</v>
      </c>
      <c r="CB29" s="11" t="e">
        <f t="shared" si="80"/>
        <v>#DIV/0!</v>
      </c>
      <c r="CC29" s="11">
        <v>0.74047513236673002</v>
      </c>
      <c r="CD29" s="11">
        <v>0</v>
      </c>
      <c r="CE29" s="11">
        <f t="shared" si="81"/>
        <v>0</v>
      </c>
      <c r="CF29" s="12">
        <f t="shared" si="37"/>
        <v>0.8251606075450364</v>
      </c>
      <c r="CG29" s="12">
        <f t="shared" si="82"/>
        <v>1.52</v>
      </c>
      <c r="CH29" s="12">
        <f t="shared" si="83"/>
        <v>184.20656368003364</v>
      </c>
      <c r="CI29" s="11">
        <v>0.17771403176801501</v>
      </c>
      <c r="CJ29" s="11">
        <v>0</v>
      </c>
      <c r="CK29" s="11">
        <f t="shared" si="84"/>
        <v>0</v>
      </c>
      <c r="CL29" s="11">
        <v>7.4210417765793693E-2</v>
      </c>
      <c r="CM29" s="11">
        <v>0</v>
      </c>
      <c r="CN29" s="11">
        <f t="shared" si="85"/>
        <v>0</v>
      </c>
      <c r="CO29" s="11">
        <v>0.71085612707206103</v>
      </c>
      <c r="CP29" s="11">
        <v>0.1</v>
      </c>
      <c r="CQ29" s="11">
        <f t="shared" si="86"/>
        <v>14.067544217687075</v>
      </c>
      <c r="CR29" s="11">
        <v>2.22142539710019E-2</v>
      </c>
      <c r="CS29" s="11">
        <v>0</v>
      </c>
      <c r="CT29" s="11">
        <f t="shared" si="87"/>
        <v>0</v>
      </c>
      <c r="CU29" s="11">
        <v>0.48039064687423999</v>
      </c>
      <c r="CV29" s="11">
        <v>0</v>
      </c>
      <c r="CW29" s="11">
        <f t="shared" si="88"/>
        <v>0</v>
      </c>
      <c r="CX29" s="11">
        <v>1.48095026473346E-2</v>
      </c>
      <c r="CY29" s="11">
        <v>0</v>
      </c>
      <c r="CZ29" s="11">
        <f t="shared" si="44"/>
        <v>0</v>
      </c>
      <c r="DA29" s="12">
        <f t="shared" si="49"/>
        <v>2.4499999999999997</v>
      </c>
      <c r="DB29" s="12">
        <f t="shared" si="47"/>
        <v>2.79</v>
      </c>
      <c r="DC29" s="12">
        <f t="shared" si="48"/>
        <v>113.87755102040818</v>
      </c>
    </row>
    <row r="30" spans="1:107" s="3" customFormat="1" ht="24.75" customHeight="1">
      <c r="A30" s="26">
        <v>25</v>
      </c>
      <c r="B30" s="27" t="s">
        <v>100</v>
      </c>
      <c r="C30" s="11">
        <v>8.9837334348240603</v>
      </c>
      <c r="D30" s="11">
        <v>61.71</v>
      </c>
      <c r="E30" s="11">
        <f t="shared" si="50"/>
        <v>686.90818185667308</v>
      </c>
      <c r="F30" s="11">
        <v>2.4903275014116</v>
      </c>
      <c r="G30" s="11">
        <v>0</v>
      </c>
      <c r="H30" s="11">
        <f t="shared" si="51"/>
        <v>0</v>
      </c>
      <c r="I30" s="11">
        <v>6.3869836538698301</v>
      </c>
      <c r="J30" s="11">
        <v>55.53</v>
      </c>
      <c r="K30" s="11">
        <f t="shared" si="52"/>
        <v>869.42448907560231</v>
      </c>
      <c r="L30" s="11">
        <v>3.26643718676574</v>
      </c>
      <c r="M30" s="11">
        <v>0</v>
      </c>
      <c r="N30" s="11">
        <f t="shared" si="53"/>
        <v>0</v>
      </c>
      <c r="O30" s="11">
        <v>1.66132502393402</v>
      </c>
      <c r="P30" s="11">
        <v>0</v>
      </c>
      <c r="Q30" s="11">
        <f t="shared" si="54"/>
        <v>0</v>
      </c>
      <c r="R30" s="11">
        <v>2.05666523128165</v>
      </c>
      <c r="S30" s="11">
        <v>0</v>
      </c>
      <c r="T30" s="11">
        <f t="shared" si="55"/>
        <v>0</v>
      </c>
      <c r="U30" s="11">
        <v>0.57865430082173896</v>
      </c>
      <c r="V30" s="11">
        <v>0</v>
      </c>
      <c r="W30" s="11">
        <f t="shared" si="56"/>
        <v>0</v>
      </c>
      <c r="X30" s="11">
        <v>0.53949819166825896</v>
      </c>
      <c r="Y30" s="11">
        <v>0</v>
      </c>
      <c r="Z30" s="11">
        <f t="shared" si="57"/>
        <v>0</v>
      </c>
      <c r="AA30" s="11">
        <v>0.47449490203963701</v>
      </c>
      <c r="AB30" s="11">
        <v>0</v>
      </c>
      <c r="AC30" s="11">
        <f t="shared" si="58"/>
        <v>0</v>
      </c>
      <c r="AD30" s="11">
        <v>0.15611243111443901</v>
      </c>
      <c r="AE30" s="11">
        <v>141.32</v>
      </c>
      <c r="AF30" s="11">
        <f t="shared" si="59"/>
        <v>90524.501470612959</v>
      </c>
      <c r="AG30" s="12">
        <f t="shared" si="0"/>
        <v>26.594231857730975</v>
      </c>
      <c r="AH30" s="12">
        <f t="shared" si="1"/>
        <v>258.56</v>
      </c>
      <c r="AI30" s="12">
        <f t="shared" si="60"/>
        <v>972.24090315222361</v>
      </c>
      <c r="AJ30" s="11">
        <v>0.58247813869655196</v>
      </c>
      <c r="AK30" s="11">
        <v>0</v>
      </c>
      <c r="AL30" s="11">
        <f t="shared" si="61"/>
        <v>0</v>
      </c>
      <c r="AM30" s="11">
        <v>0.10461493331675401</v>
      </c>
      <c r="AN30" s="11">
        <v>0</v>
      </c>
      <c r="AO30" s="11">
        <f t="shared" si="62"/>
        <v>0</v>
      </c>
      <c r="AP30" s="11">
        <v>0.27843800516123701</v>
      </c>
      <c r="AQ30" s="11">
        <v>0</v>
      </c>
      <c r="AR30" s="11">
        <f t="shared" si="63"/>
        <v>0</v>
      </c>
      <c r="AS30" s="12">
        <f t="shared" si="64"/>
        <v>0.96553107717454301</v>
      </c>
      <c r="AT30" s="12">
        <f t="shared" si="65"/>
        <v>0</v>
      </c>
      <c r="AU30" s="12">
        <f t="shared" si="66"/>
        <v>0</v>
      </c>
      <c r="AV30" s="11">
        <v>0.50264243198765202</v>
      </c>
      <c r="AW30" s="11">
        <v>0.9</v>
      </c>
      <c r="AX30" s="11">
        <f t="shared" si="67"/>
        <v>179.05372541690025</v>
      </c>
      <c r="AY30" s="11">
        <v>0.217611410357471</v>
      </c>
      <c r="AZ30" s="11">
        <v>58.2</v>
      </c>
      <c r="BA30" s="11">
        <f t="shared" si="68"/>
        <v>26744.92109783888</v>
      </c>
      <c r="BB30" s="12">
        <f t="shared" si="23"/>
        <v>0.72025384234512302</v>
      </c>
      <c r="BC30" s="12">
        <f t="shared" si="69"/>
        <v>59.1</v>
      </c>
      <c r="BD30" s="12">
        <f t="shared" si="70"/>
        <v>8205.4404329968347</v>
      </c>
      <c r="BE30" s="12">
        <f t="shared" si="71"/>
        <v>28.280016777250641</v>
      </c>
      <c r="BF30" s="12">
        <f t="shared" si="72"/>
        <v>317.66000000000003</v>
      </c>
      <c r="BG30" s="12">
        <f t="shared" si="73"/>
        <v>1123.2666603491409</v>
      </c>
      <c r="BH30" s="11">
        <v>1.4982964957178899</v>
      </c>
      <c r="BI30" s="11">
        <v>5.88</v>
      </c>
      <c r="BJ30" s="11">
        <f t="shared" si="74"/>
        <v>392.44568860735882</v>
      </c>
      <c r="BK30" s="11">
        <v>1.16554032061983</v>
      </c>
      <c r="BL30" s="11">
        <v>52</v>
      </c>
      <c r="BM30" s="11">
        <f t="shared" si="75"/>
        <v>4461.4501171736893</v>
      </c>
      <c r="BN30" s="11">
        <v>1.59983515885905</v>
      </c>
      <c r="BO30" s="11">
        <v>19.010000000000002</v>
      </c>
      <c r="BP30" s="11">
        <f t="shared" si="76"/>
        <v>1188.2474200377812</v>
      </c>
      <c r="BQ30" s="11">
        <v>1.29104126620461</v>
      </c>
      <c r="BR30" s="11">
        <v>48.34</v>
      </c>
      <c r="BS30" s="11">
        <f t="shared" si="77"/>
        <v>3744.2645146509876</v>
      </c>
      <c r="BT30" s="11">
        <v>0.53710084835248795</v>
      </c>
      <c r="BU30" s="11">
        <v>0</v>
      </c>
      <c r="BV30" s="11">
        <f t="shared" si="78"/>
        <v>0</v>
      </c>
      <c r="BW30" s="11">
        <v>0.72817124768331898</v>
      </c>
      <c r="BX30" s="11">
        <v>4.0999999999999996</v>
      </c>
      <c r="BY30" s="11">
        <f t="shared" si="79"/>
        <v>563.0543657201755</v>
      </c>
      <c r="BZ30" s="11">
        <v>0.92842551316872401</v>
      </c>
      <c r="CA30" s="11">
        <v>0</v>
      </c>
      <c r="CB30" s="11">
        <f t="shared" si="80"/>
        <v>0</v>
      </c>
      <c r="CC30" s="11">
        <v>4.3623172210600201</v>
      </c>
      <c r="CD30" s="11">
        <v>0</v>
      </c>
      <c r="CE30" s="11">
        <f t="shared" si="81"/>
        <v>0</v>
      </c>
      <c r="CF30" s="12">
        <f t="shared" si="37"/>
        <v>12.11072807166593</v>
      </c>
      <c r="CG30" s="12">
        <f t="shared" si="82"/>
        <v>129.33000000000001</v>
      </c>
      <c r="CH30" s="12">
        <f t="shared" si="83"/>
        <v>1067.8961597905782</v>
      </c>
      <c r="CI30" s="11">
        <v>0.34294796338824901</v>
      </c>
      <c r="CJ30" s="11">
        <v>0</v>
      </c>
      <c r="CK30" s="11">
        <f t="shared" si="84"/>
        <v>0</v>
      </c>
      <c r="CL30" s="11">
        <v>0.65787362876149102</v>
      </c>
      <c r="CM30" s="11">
        <v>0.03</v>
      </c>
      <c r="CN30" s="11">
        <f t="shared" si="85"/>
        <v>4.5601463090225733</v>
      </c>
      <c r="CO30" s="11">
        <v>7.9886385302641498</v>
      </c>
      <c r="CP30" s="11">
        <v>12.2</v>
      </c>
      <c r="CQ30" s="11">
        <f t="shared" si="86"/>
        <v>152.71688603485478</v>
      </c>
      <c r="CR30" s="11">
        <v>0.329070741782511</v>
      </c>
      <c r="CS30" s="11">
        <v>0.08</v>
      </c>
      <c r="CT30" s="11">
        <f t="shared" si="87"/>
        <v>24.310882081663003</v>
      </c>
      <c r="CU30" s="11">
        <v>3.4846251045419501</v>
      </c>
      <c r="CV30" s="11">
        <v>0</v>
      </c>
      <c r="CW30" s="11">
        <f t="shared" si="88"/>
        <v>0</v>
      </c>
      <c r="CX30" s="11">
        <v>0.156098590256463</v>
      </c>
      <c r="CY30" s="11">
        <v>0</v>
      </c>
      <c r="CZ30" s="11">
        <f t="shared" si="44"/>
        <v>0</v>
      </c>
      <c r="DA30" s="12">
        <f t="shared" si="49"/>
        <v>53.349999407911383</v>
      </c>
      <c r="DB30" s="12">
        <f t="shared" si="47"/>
        <v>459.30000000000007</v>
      </c>
      <c r="DC30" s="12">
        <f t="shared" si="48"/>
        <v>860.91847253495837</v>
      </c>
    </row>
    <row r="31" spans="1:107" s="3" customFormat="1" ht="24.75" customHeight="1">
      <c r="A31" s="26">
        <v>26</v>
      </c>
      <c r="B31" s="27" t="s">
        <v>101</v>
      </c>
      <c r="C31" s="11">
        <v>11.6620204135963</v>
      </c>
      <c r="D31" s="11">
        <v>81.11</v>
      </c>
      <c r="E31" s="11">
        <f t="shared" si="50"/>
        <v>695.50555669956623</v>
      </c>
      <c r="F31" s="11">
        <v>0.55975723619164097</v>
      </c>
      <c r="G31" s="11">
        <v>0</v>
      </c>
      <c r="H31" s="11">
        <f t="shared" si="51"/>
        <v>0</v>
      </c>
      <c r="I31" s="11">
        <v>3.1275919399517802</v>
      </c>
      <c r="J31" s="11">
        <v>0</v>
      </c>
      <c r="K31" s="11">
        <f t="shared" si="52"/>
        <v>0</v>
      </c>
      <c r="L31" s="11">
        <v>0.91943314607201498</v>
      </c>
      <c r="M31" s="11">
        <v>0</v>
      </c>
      <c r="N31" s="11">
        <f t="shared" si="53"/>
        <v>0</v>
      </c>
      <c r="O31" s="11">
        <v>4.9136854259777298E-2</v>
      </c>
      <c r="P31" s="11">
        <v>0</v>
      </c>
      <c r="Q31" s="11">
        <f t="shared" si="54"/>
        <v>0</v>
      </c>
      <c r="R31" s="11">
        <v>2.5902799405030099</v>
      </c>
      <c r="S31" s="11">
        <v>0</v>
      </c>
      <c r="T31" s="11">
        <f t="shared" si="55"/>
        <v>0</v>
      </c>
      <c r="U31" s="11">
        <v>1.04587173698401</v>
      </c>
      <c r="V31" s="11">
        <v>0</v>
      </c>
      <c r="W31" s="11">
        <f t="shared" si="56"/>
        <v>0</v>
      </c>
      <c r="X31" s="11">
        <v>0.76741781426586297</v>
      </c>
      <c r="Y31" s="11">
        <v>0</v>
      </c>
      <c r="Z31" s="11">
        <f t="shared" si="57"/>
        <v>0</v>
      </c>
      <c r="AA31" s="11">
        <v>2.1453952850389899</v>
      </c>
      <c r="AB31" s="11">
        <v>0</v>
      </c>
      <c r="AC31" s="11">
        <f t="shared" si="58"/>
        <v>0</v>
      </c>
      <c r="AD31" s="11">
        <v>1.8985324891939399</v>
      </c>
      <c r="AE31" s="11">
        <v>3.56</v>
      </c>
      <c r="AF31" s="11">
        <f t="shared" si="59"/>
        <v>187.51325143303023</v>
      </c>
      <c r="AG31" s="12">
        <f t="shared" si="0"/>
        <v>24.765436856057327</v>
      </c>
      <c r="AH31" s="12">
        <f t="shared" si="1"/>
        <v>84.67</v>
      </c>
      <c r="AI31" s="12">
        <f t="shared" si="60"/>
        <v>341.88777081592542</v>
      </c>
      <c r="AJ31" s="11">
        <v>0.27499321049102698</v>
      </c>
      <c r="AK31" s="11">
        <v>0</v>
      </c>
      <c r="AL31" s="11">
        <f t="shared" si="61"/>
        <v>0</v>
      </c>
      <c r="AM31" s="11">
        <v>0.95136047392871004</v>
      </c>
      <c r="AN31" s="11">
        <v>0</v>
      </c>
      <c r="AO31" s="11">
        <f t="shared" si="62"/>
        <v>0</v>
      </c>
      <c r="AP31" s="11">
        <v>0.17266818207106699</v>
      </c>
      <c r="AQ31" s="11">
        <v>0</v>
      </c>
      <c r="AR31" s="11">
        <f t="shared" si="63"/>
        <v>0</v>
      </c>
      <c r="AS31" s="12">
        <f t="shared" si="64"/>
        <v>1.3990218664908038</v>
      </c>
      <c r="AT31" s="12">
        <f t="shared" si="65"/>
        <v>0</v>
      </c>
      <c r="AU31" s="12">
        <f t="shared" si="66"/>
        <v>0</v>
      </c>
      <c r="AV31" s="11">
        <v>3.2632750536359301</v>
      </c>
      <c r="AW31" s="11">
        <v>0.96</v>
      </c>
      <c r="AX31" s="11">
        <f t="shared" si="67"/>
        <v>29.418298617837046</v>
      </c>
      <c r="AY31" s="11">
        <v>4.9869078007892302E-2</v>
      </c>
      <c r="AZ31" s="11">
        <v>0</v>
      </c>
      <c r="BA31" s="11">
        <f t="shared" si="68"/>
        <v>0</v>
      </c>
      <c r="BB31" s="12">
        <f t="shared" si="23"/>
        <v>3.3131441316438224</v>
      </c>
      <c r="BC31" s="12">
        <f t="shared" si="69"/>
        <v>0.96</v>
      </c>
      <c r="BD31" s="12">
        <f t="shared" si="70"/>
        <v>28.975497649831922</v>
      </c>
      <c r="BE31" s="12">
        <f t="shared" si="71"/>
        <v>29.477602854191954</v>
      </c>
      <c r="BF31" s="12">
        <f t="shared" si="72"/>
        <v>85.63</v>
      </c>
      <c r="BG31" s="12">
        <f t="shared" si="73"/>
        <v>290.49173511007768</v>
      </c>
      <c r="BH31" s="11">
        <v>7.3846806829590497</v>
      </c>
      <c r="BI31" s="11">
        <v>7.48</v>
      </c>
      <c r="BJ31" s="11">
        <f t="shared" si="74"/>
        <v>101.29077100464087</v>
      </c>
      <c r="BK31" s="11">
        <v>6.3007406158973902</v>
      </c>
      <c r="BL31" s="11">
        <v>56.66</v>
      </c>
      <c r="BM31" s="11">
        <f t="shared" si="75"/>
        <v>899.25936416175</v>
      </c>
      <c r="BN31" s="11">
        <v>5.3363520011949097</v>
      </c>
      <c r="BO31" s="11">
        <v>6.59</v>
      </c>
      <c r="BP31" s="11">
        <f t="shared" si="76"/>
        <v>123.49260315894406</v>
      </c>
      <c r="BQ31" s="11">
        <v>6.7985838966400403</v>
      </c>
      <c r="BR31" s="11">
        <v>21.45</v>
      </c>
      <c r="BS31" s="11">
        <f t="shared" si="77"/>
        <v>315.50688093443847</v>
      </c>
      <c r="BT31" s="11">
        <v>3.7745057337141201</v>
      </c>
      <c r="BU31" s="11">
        <v>0</v>
      </c>
      <c r="BV31" s="11">
        <f t="shared" si="78"/>
        <v>0</v>
      </c>
      <c r="BW31" s="11">
        <v>3.7998813948827599</v>
      </c>
      <c r="BX31" s="11">
        <v>0.01</v>
      </c>
      <c r="BY31" s="11">
        <f t="shared" si="79"/>
        <v>0.26316610864399193</v>
      </c>
      <c r="BZ31" s="11">
        <v>2.0744953879243999</v>
      </c>
      <c r="CA31" s="11">
        <v>0</v>
      </c>
      <c r="CB31" s="11">
        <f t="shared" si="80"/>
        <v>0</v>
      </c>
      <c r="CC31" s="11">
        <v>8.5954444483777106</v>
      </c>
      <c r="CD31" s="11">
        <v>0</v>
      </c>
      <c r="CE31" s="11">
        <f t="shared" si="81"/>
        <v>0</v>
      </c>
      <c r="CF31" s="12">
        <f t="shared" si="37"/>
        <v>44.064684161590378</v>
      </c>
      <c r="CG31" s="12">
        <f t="shared" si="82"/>
        <v>92.19</v>
      </c>
      <c r="CH31" s="12">
        <f t="shared" si="83"/>
        <v>209.21516119786185</v>
      </c>
      <c r="CI31" s="11">
        <v>0.30013544431202999</v>
      </c>
      <c r="CJ31" s="11">
        <v>0</v>
      </c>
      <c r="CK31" s="11">
        <f t="shared" si="84"/>
        <v>0</v>
      </c>
      <c r="CL31" s="11">
        <v>1.9994267001594199</v>
      </c>
      <c r="CM31" s="11">
        <v>0.1</v>
      </c>
      <c r="CN31" s="11">
        <f t="shared" si="85"/>
        <v>5.0014336605601359</v>
      </c>
      <c r="CO31" s="11">
        <v>17.634787875905001</v>
      </c>
      <c r="CP31" s="11">
        <v>2.61</v>
      </c>
      <c r="CQ31" s="11">
        <f t="shared" si="86"/>
        <v>14.800291437393073</v>
      </c>
      <c r="CR31" s="11">
        <v>0.18180024910411399</v>
      </c>
      <c r="CS31" s="11">
        <v>0</v>
      </c>
      <c r="CT31" s="11">
        <f t="shared" si="87"/>
        <v>0</v>
      </c>
      <c r="CU31" s="11">
        <v>7.2201891452175602</v>
      </c>
      <c r="CV31" s="11">
        <v>0.28999999999999998</v>
      </c>
      <c r="CW31" s="11">
        <f t="shared" si="88"/>
        <v>4.0165152763634655</v>
      </c>
      <c r="CX31" s="11">
        <v>1.8713735695195199</v>
      </c>
      <c r="CY31" s="11">
        <v>0</v>
      </c>
      <c r="CZ31" s="11">
        <f t="shared" si="44"/>
        <v>0</v>
      </c>
      <c r="DA31" s="12">
        <f t="shared" si="49"/>
        <v>102.74999999999999</v>
      </c>
      <c r="DB31" s="12">
        <f t="shared" si="47"/>
        <v>180.82</v>
      </c>
      <c r="DC31" s="12">
        <f t="shared" si="48"/>
        <v>175.98053527980537</v>
      </c>
    </row>
    <row r="32" spans="1:107" s="3" customFormat="1" ht="24.75" customHeight="1">
      <c r="A32" s="26">
        <v>27</v>
      </c>
      <c r="B32" s="27" t="s">
        <v>102</v>
      </c>
      <c r="C32" s="11">
        <v>190.732128898409</v>
      </c>
      <c r="D32" s="11">
        <v>60.98</v>
      </c>
      <c r="E32" s="11">
        <f t="shared" si="50"/>
        <v>31.971540585320163</v>
      </c>
      <c r="F32" s="11">
        <v>14.975545673309901</v>
      </c>
      <c r="G32" s="11">
        <v>0</v>
      </c>
      <c r="H32" s="11">
        <f t="shared" si="51"/>
        <v>0</v>
      </c>
      <c r="I32" s="11">
        <v>64.091848693204895</v>
      </c>
      <c r="J32" s="11">
        <v>100.51</v>
      </c>
      <c r="K32" s="11">
        <f t="shared" si="52"/>
        <v>156.82181439502807</v>
      </c>
      <c r="L32" s="11">
        <v>21.304792077806098</v>
      </c>
      <c r="M32" s="11">
        <v>4.29</v>
      </c>
      <c r="N32" s="11">
        <f t="shared" si="53"/>
        <v>20.13631479872096</v>
      </c>
      <c r="O32" s="11">
        <v>3.3119644494029101</v>
      </c>
      <c r="P32" s="11">
        <v>0</v>
      </c>
      <c r="Q32" s="11">
        <f t="shared" si="54"/>
        <v>0</v>
      </c>
      <c r="R32" s="11">
        <v>48.9418752261668</v>
      </c>
      <c r="S32" s="11">
        <v>3.94</v>
      </c>
      <c r="T32" s="11">
        <f t="shared" si="55"/>
        <v>8.050365830472872</v>
      </c>
      <c r="U32" s="11">
        <v>19.5226944141885</v>
      </c>
      <c r="V32" s="11">
        <v>0.4</v>
      </c>
      <c r="W32" s="11">
        <f t="shared" si="56"/>
        <v>2.0488975113460373</v>
      </c>
      <c r="X32" s="11">
        <v>14.091376325439001</v>
      </c>
      <c r="Y32" s="11">
        <v>0</v>
      </c>
      <c r="Z32" s="11">
        <f t="shared" si="57"/>
        <v>0</v>
      </c>
      <c r="AA32" s="11">
        <v>37.899631512322003</v>
      </c>
      <c r="AB32" s="11">
        <v>0.01</v>
      </c>
      <c r="AC32" s="11">
        <f t="shared" si="58"/>
        <v>2.6385480810674319E-2</v>
      </c>
      <c r="AD32" s="11">
        <v>4.3775933812558696</v>
      </c>
      <c r="AE32" s="11">
        <v>222.88</v>
      </c>
      <c r="AF32" s="11">
        <f t="shared" si="59"/>
        <v>5091.3819669578097</v>
      </c>
      <c r="AG32" s="12">
        <f t="shared" si="0"/>
        <v>419.24945065150496</v>
      </c>
      <c r="AH32" s="12">
        <f t="shared" si="1"/>
        <v>393.01</v>
      </c>
      <c r="AI32" s="12">
        <f t="shared" si="60"/>
        <v>93.741327362330608</v>
      </c>
      <c r="AJ32" s="11">
        <v>61.403613320170102</v>
      </c>
      <c r="AK32" s="11">
        <v>0.11</v>
      </c>
      <c r="AL32" s="11">
        <f t="shared" si="61"/>
        <v>0.17914255212708594</v>
      </c>
      <c r="AM32" s="11">
        <v>17.602912824752</v>
      </c>
      <c r="AN32" s="11">
        <v>0</v>
      </c>
      <c r="AO32" s="11">
        <f t="shared" si="62"/>
        <v>0</v>
      </c>
      <c r="AP32" s="11">
        <v>7.4621799352045501</v>
      </c>
      <c r="AQ32" s="11">
        <v>0</v>
      </c>
      <c r="AR32" s="11">
        <f t="shared" si="63"/>
        <v>0</v>
      </c>
      <c r="AS32" s="12">
        <f t="shared" si="64"/>
        <v>86.468706080126651</v>
      </c>
      <c r="AT32" s="12">
        <f t="shared" si="65"/>
        <v>0.11</v>
      </c>
      <c r="AU32" s="12">
        <f t="shared" si="66"/>
        <v>0.12721365333958851</v>
      </c>
      <c r="AV32" s="11">
        <v>27.4281234390752</v>
      </c>
      <c r="AW32" s="11">
        <v>72</v>
      </c>
      <c r="AX32" s="11">
        <f t="shared" si="67"/>
        <v>262.50428746950263</v>
      </c>
      <c r="AY32" s="11">
        <v>4.0551217808076103</v>
      </c>
      <c r="AZ32" s="11">
        <v>12</v>
      </c>
      <c r="BA32" s="11">
        <f t="shared" si="68"/>
        <v>295.92206223730477</v>
      </c>
      <c r="BB32" s="12">
        <f t="shared" si="23"/>
        <v>31.483245219882811</v>
      </c>
      <c r="BC32" s="12">
        <f t="shared" si="69"/>
        <v>84</v>
      </c>
      <c r="BD32" s="12">
        <f t="shared" si="70"/>
        <v>266.80858155928269</v>
      </c>
      <c r="BE32" s="12">
        <f t="shared" si="71"/>
        <v>537.20140195151441</v>
      </c>
      <c r="BF32" s="12">
        <f t="shared" si="72"/>
        <v>477.12</v>
      </c>
      <c r="BG32" s="12">
        <f t="shared" si="73"/>
        <v>88.815851609237413</v>
      </c>
      <c r="BH32" s="11">
        <v>86.321345340038206</v>
      </c>
      <c r="BI32" s="11">
        <v>42.13</v>
      </c>
      <c r="BJ32" s="11">
        <f t="shared" si="74"/>
        <v>48.806004857826231</v>
      </c>
      <c r="BK32" s="11">
        <v>69.488625280067495</v>
      </c>
      <c r="BL32" s="11">
        <v>347.65</v>
      </c>
      <c r="BM32" s="11">
        <f t="shared" si="75"/>
        <v>500.29770858011472</v>
      </c>
      <c r="BN32" s="11">
        <v>64.466850044153404</v>
      </c>
      <c r="BO32" s="11">
        <v>50.1</v>
      </c>
      <c r="BP32" s="11">
        <f t="shared" si="76"/>
        <v>77.714360117931108</v>
      </c>
      <c r="BQ32" s="11">
        <v>73.444740042603698</v>
      </c>
      <c r="BR32" s="11">
        <v>154.6</v>
      </c>
      <c r="BS32" s="11">
        <f t="shared" si="77"/>
        <v>210.49839635938517</v>
      </c>
      <c r="BT32" s="11">
        <v>37.762610366072998</v>
      </c>
      <c r="BU32" s="11">
        <v>6.48</v>
      </c>
      <c r="BV32" s="11">
        <f t="shared" si="78"/>
        <v>17.159830682207861</v>
      </c>
      <c r="BW32" s="11">
        <v>45.600011520715</v>
      </c>
      <c r="BX32" s="11">
        <v>56.1</v>
      </c>
      <c r="BY32" s="11">
        <f t="shared" si="79"/>
        <v>123.0262847072201</v>
      </c>
      <c r="BZ32" s="11">
        <v>23.8097506078152</v>
      </c>
      <c r="CA32" s="11">
        <v>0</v>
      </c>
      <c r="CB32" s="11">
        <f t="shared" si="80"/>
        <v>0</v>
      </c>
      <c r="CC32" s="11">
        <v>179.14683816917201</v>
      </c>
      <c r="CD32" s="11">
        <v>0</v>
      </c>
      <c r="CE32" s="11">
        <f t="shared" si="81"/>
        <v>0</v>
      </c>
      <c r="CF32" s="12">
        <f t="shared" si="37"/>
        <v>580.04077137063803</v>
      </c>
      <c r="CG32" s="12">
        <f t="shared" si="82"/>
        <v>657.06000000000006</v>
      </c>
      <c r="CH32" s="12">
        <f t="shared" si="83"/>
        <v>113.27824394953572</v>
      </c>
      <c r="CI32" s="11">
        <v>10.3435252123209</v>
      </c>
      <c r="CJ32" s="11">
        <v>0</v>
      </c>
      <c r="CK32" s="11">
        <f t="shared" si="84"/>
        <v>0</v>
      </c>
      <c r="CL32" s="11">
        <v>28.929947574341501</v>
      </c>
      <c r="CM32" s="11">
        <v>1.0900000000000001</v>
      </c>
      <c r="CN32" s="11">
        <f t="shared" si="85"/>
        <v>3.7677220022574147</v>
      </c>
      <c r="CO32" s="11">
        <v>165.18183815161299</v>
      </c>
      <c r="CP32" s="11">
        <v>8.4600000000000009</v>
      </c>
      <c r="CQ32" s="11">
        <f t="shared" si="86"/>
        <v>5.1216284397047005</v>
      </c>
      <c r="CR32" s="11">
        <v>3.2911298605036601</v>
      </c>
      <c r="CS32" s="11">
        <v>0</v>
      </c>
      <c r="CT32" s="11">
        <f t="shared" si="87"/>
        <v>0</v>
      </c>
      <c r="CU32" s="11">
        <v>492.89184911217802</v>
      </c>
      <c r="CV32" s="11">
        <v>0.06</v>
      </c>
      <c r="CW32" s="11">
        <f t="shared" si="88"/>
        <v>1.2173055835286191E-2</v>
      </c>
      <c r="CX32" s="11">
        <v>6.1695367668909604</v>
      </c>
      <c r="CY32" s="11">
        <v>0</v>
      </c>
      <c r="CZ32" s="11">
        <f t="shared" si="44"/>
        <v>0</v>
      </c>
      <c r="DA32" s="12">
        <f t="shared" si="49"/>
        <v>1824.0500000000006</v>
      </c>
      <c r="DB32" s="12">
        <f t="shared" si="47"/>
        <v>1143.79</v>
      </c>
      <c r="DC32" s="12">
        <f t="shared" si="48"/>
        <v>62.706066171431686</v>
      </c>
    </row>
    <row r="33" spans="1:107" s="3" customFormat="1" ht="24.75" customHeight="1">
      <c r="A33" s="26">
        <v>28</v>
      </c>
      <c r="B33" s="27" t="s">
        <v>103</v>
      </c>
      <c r="C33" s="11">
        <v>199.498836042883</v>
      </c>
      <c r="D33" s="11">
        <v>59.71</v>
      </c>
      <c r="E33" s="11">
        <f t="shared" si="50"/>
        <v>29.929999184138158</v>
      </c>
      <c r="F33" s="11">
        <v>15.511481219539601</v>
      </c>
      <c r="G33" s="11">
        <v>0</v>
      </c>
      <c r="H33" s="11">
        <f t="shared" si="51"/>
        <v>0</v>
      </c>
      <c r="I33" s="11">
        <v>59.297153674798103</v>
      </c>
      <c r="J33" s="11">
        <v>0</v>
      </c>
      <c r="K33" s="11">
        <f t="shared" si="52"/>
        <v>0</v>
      </c>
      <c r="L33" s="11">
        <v>23.9681293294752</v>
      </c>
      <c r="M33" s="11">
        <v>0</v>
      </c>
      <c r="N33" s="11">
        <f t="shared" si="53"/>
        <v>0</v>
      </c>
      <c r="O33" s="11">
        <v>4.9804807931803801</v>
      </c>
      <c r="P33" s="11">
        <v>0</v>
      </c>
      <c r="Q33" s="11">
        <f t="shared" si="54"/>
        <v>0</v>
      </c>
      <c r="R33" s="11">
        <v>25.633137347142299</v>
      </c>
      <c r="S33" s="11">
        <v>0</v>
      </c>
      <c r="T33" s="11">
        <f t="shared" si="55"/>
        <v>0</v>
      </c>
      <c r="U33" s="11">
        <v>18.925620746847301</v>
      </c>
      <c r="V33" s="11">
        <v>0</v>
      </c>
      <c r="W33" s="11">
        <f t="shared" si="56"/>
        <v>0</v>
      </c>
      <c r="X33" s="11">
        <v>11.7012547746212</v>
      </c>
      <c r="Y33" s="11">
        <v>0</v>
      </c>
      <c r="Z33" s="11">
        <f t="shared" si="57"/>
        <v>0</v>
      </c>
      <c r="AA33" s="11">
        <v>20.638193240286</v>
      </c>
      <c r="AB33" s="11">
        <v>0</v>
      </c>
      <c r="AC33" s="11">
        <f t="shared" si="58"/>
        <v>0</v>
      </c>
      <c r="AD33" s="11">
        <v>2.0882793437437401</v>
      </c>
      <c r="AE33" s="11">
        <v>333.08</v>
      </c>
      <c r="AF33" s="11">
        <f t="shared" si="59"/>
        <v>15949.973407430944</v>
      </c>
      <c r="AG33" s="12">
        <f t="shared" si="0"/>
        <v>382.24256651251682</v>
      </c>
      <c r="AH33" s="12">
        <f t="shared" si="1"/>
        <v>392.78999999999996</v>
      </c>
      <c r="AI33" s="12">
        <f t="shared" si="60"/>
        <v>102.75935607687947</v>
      </c>
      <c r="AJ33" s="11">
        <v>27.180149633675999</v>
      </c>
      <c r="AK33" s="11">
        <v>0</v>
      </c>
      <c r="AL33" s="11">
        <f t="shared" si="61"/>
        <v>0</v>
      </c>
      <c r="AM33" s="11">
        <v>3.7409534981218102</v>
      </c>
      <c r="AN33" s="11">
        <v>0</v>
      </c>
      <c r="AO33" s="11">
        <f t="shared" si="62"/>
        <v>0</v>
      </c>
      <c r="AP33" s="11">
        <v>5.0963345175811199</v>
      </c>
      <c r="AQ33" s="11">
        <v>0</v>
      </c>
      <c r="AR33" s="11">
        <f t="shared" si="63"/>
        <v>0</v>
      </c>
      <c r="AS33" s="12">
        <f t="shared" si="64"/>
        <v>36.017437649378927</v>
      </c>
      <c r="AT33" s="12">
        <f t="shared" si="65"/>
        <v>0</v>
      </c>
      <c r="AU33" s="12">
        <f t="shared" si="66"/>
        <v>0</v>
      </c>
      <c r="AV33" s="11">
        <v>27.677982823190298</v>
      </c>
      <c r="AW33" s="11">
        <v>0</v>
      </c>
      <c r="AX33" s="11">
        <f t="shared" si="67"/>
        <v>0</v>
      </c>
      <c r="AY33" s="11">
        <v>4.55376638628685</v>
      </c>
      <c r="AZ33" s="11">
        <v>0</v>
      </c>
      <c r="BA33" s="11">
        <f t="shared" si="68"/>
        <v>0</v>
      </c>
      <c r="BB33" s="12">
        <f t="shared" si="23"/>
        <v>32.231749209477151</v>
      </c>
      <c r="BC33" s="12">
        <f t="shared" si="69"/>
        <v>0</v>
      </c>
      <c r="BD33" s="12">
        <f t="shared" si="70"/>
        <v>0</v>
      </c>
      <c r="BE33" s="12">
        <f t="shared" si="71"/>
        <v>450.49175337137291</v>
      </c>
      <c r="BF33" s="12">
        <f t="shared" si="72"/>
        <v>392.78999999999996</v>
      </c>
      <c r="BG33" s="12">
        <f t="shared" si="73"/>
        <v>87.191385205268062</v>
      </c>
      <c r="BH33" s="11">
        <v>68.271059115857597</v>
      </c>
      <c r="BI33" s="11">
        <v>10.55</v>
      </c>
      <c r="BJ33" s="11">
        <f t="shared" si="74"/>
        <v>15.453107270675853</v>
      </c>
      <c r="BK33" s="11">
        <v>62.443380463019203</v>
      </c>
      <c r="BL33" s="11">
        <v>204.41</v>
      </c>
      <c r="BM33" s="11">
        <f t="shared" si="75"/>
        <v>327.35255279950383</v>
      </c>
      <c r="BN33" s="11">
        <v>56.343788246545301</v>
      </c>
      <c r="BO33" s="11">
        <v>27.95</v>
      </c>
      <c r="BP33" s="11">
        <f t="shared" si="76"/>
        <v>49.606178196074247</v>
      </c>
      <c r="BQ33" s="11">
        <v>64.638953572005207</v>
      </c>
      <c r="BR33" s="11">
        <v>219.23</v>
      </c>
      <c r="BS33" s="11">
        <f t="shared" si="77"/>
        <v>339.16081230459054</v>
      </c>
      <c r="BT33" s="11">
        <v>52.105081387822999</v>
      </c>
      <c r="BU33" s="11">
        <v>0.59</v>
      </c>
      <c r="BV33" s="11">
        <f t="shared" si="78"/>
        <v>1.1323271824653238</v>
      </c>
      <c r="BW33" s="11">
        <v>48.773277687258997</v>
      </c>
      <c r="BX33" s="11">
        <v>75.27</v>
      </c>
      <c r="BY33" s="11">
        <f t="shared" si="79"/>
        <v>154.3263105724443</v>
      </c>
      <c r="BZ33" s="11">
        <v>18.880119780904799</v>
      </c>
      <c r="CA33" s="11">
        <v>0</v>
      </c>
      <c r="CB33" s="11">
        <f t="shared" si="80"/>
        <v>0</v>
      </c>
      <c r="CC33" s="11">
        <v>104.591551486795</v>
      </c>
      <c r="CD33" s="11">
        <v>0</v>
      </c>
      <c r="CE33" s="11">
        <f t="shared" si="81"/>
        <v>0</v>
      </c>
      <c r="CF33" s="12">
        <f t="shared" si="37"/>
        <v>476.04721174020909</v>
      </c>
      <c r="CG33" s="12">
        <f t="shared" si="82"/>
        <v>537.99999999999989</v>
      </c>
      <c r="CH33" s="12">
        <f t="shared" si="83"/>
        <v>113.01400086628381</v>
      </c>
      <c r="CI33" s="11">
        <v>30.520845338900099</v>
      </c>
      <c r="CJ33" s="11">
        <v>0</v>
      </c>
      <c r="CK33" s="11">
        <f t="shared" si="84"/>
        <v>0</v>
      </c>
      <c r="CL33" s="11">
        <v>23.243778288714999</v>
      </c>
      <c r="CM33" s="11">
        <v>4.34</v>
      </c>
      <c r="CN33" s="11">
        <f t="shared" si="85"/>
        <v>18.671663212805196</v>
      </c>
      <c r="CO33" s="11">
        <v>108.14211914795</v>
      </c>
      <c r="CP33" s="11">
        <v>32.950000000000003</v>
      </c>
      <c r="CQ33" s="11">
        <f t="shared" si="86"/>
        <v>30.469164336349721</v>
      </c>
      <c r="CR33" s="11">
        <v>3.16284131574883</v>
      </c>
      <c r="CS33" s="11">
        <v>0</v>
      </c>
      <c r="CT33" s="11">
        <f t="shared" si="87"/>
        <v>0</v>
      </c>
      <c r="CU33" s="11">
        <v>196.90838559066901</v>
      </c>
      <c r="CV33" s="11">
        <v>2.2400000000000002</v>
      </c>
      <c r="CW33" s="11">
        <f t="shared" si="88"/>
        <v>1.1375848688620542</v>
      </c>
      <c r="CX33" s="11">
        <v>3.8330652064344299</v>
      </c>
      <c r="CY33" s="11">
        <v>0</v>
      </c>
      <c r="CZ33" s="11">
        <f t="shared" si="44"/>
        <v>0</v>
      </c>
      <c r="DA33" s="12">
        <f t="shared" si="49"/>
        <v>1292.3499999999995</v>
      </c>
      <c r="DB33" s="12">
        <f t="shared" si="47"/>
        <v>970.31999999999982</v>
      </c>
      <c r="DC33" s="12">
        <f t="shared" si="48"/>
        <v>75.081827678260552</v>
      </c>
    </row>
    <row r="34" spans="1:107" s="3" customFormat="1" ht="24.75" customHeight="1">
      <c r="A34" s="26">
        <v>29</v>
      </c>
      <c r="B34" s="27" t="s">
        <v>104</v>
      </c>
      <c r="C34" s="11">
        <v>17.756279905829601</v>
      </c>
      <c r="D34" s="11">
        <v>30.53</v>
      </c>
      <c r="E34" s="11">
        <f t="shared" si="50"/>
        <v>171.93916835010376</v>
      </c>
      <c r="F34" s="11">
        <v>2.2180970620673301</v>
      </c>
      <c r="G34" s="11">
        <v>0</v>
      </c>
      <c r="H34" s="11">
        <f t="shared" si="51"/>
        <v>0</v>
      </c>
      <c r="I34" s="11">
        <v>7.0875834402607403</v>
      </c>
      <c r="J34" s="11">
        <v>0</v>
      </c>
      <c r="K34" s="11">
        <f t="shared" si="52"/>
        <v>0</v>
      </c>
      <c r="L34" s="11">
        <v>2.6581080609584902</v>
      </c>
      <c r="M34" s="11">
        <v>0</v>
      </c>
      <c r="N34" s="11">
        <f t="shared" si="53"/>
        <v>0</v>
      </c>
      <c r="O34" s="11">
        <v>0.486013771584976</v>
      </c>
      <c r="P34" s="11">
        <v>0</v>
      </c>
      <c r="Q34" s="11">
        <f t="shared" si="54"/>
        <v>0</v>
      </c>
      <c r="R34" s="11">
        <v>5.2438665061098</v>
      </c>
      <c r="S34" s="11">
        <v>0</v>
      </c>
      <c r="T34" s="11">
        <f t="shared" si="55"/>
        <v>0</v>
      </c>
      <c r="U34" s="11">
        <v>0.61786050395028802</v>
      </c>
      <c r="V34" s="11">
        <v>0</v>
      </c>
      <c r="W34" s="11">
        <f t="shared" si="56"/>
        <v>0</v>
      </c>
      <c r="X34" s="11">
        <v>0.57931337140794803</v>
      </c>
      <c r="Y34" s="11">
        <v>0</v>
      </c>
      <c r="Z34" s="11">
        <f t="shared" si="57"/>
        <v>0</v>
      </c>
      <c r="AA34" s="11">
        <v>1.95328385020418</v>
      </c>
      <c r="AB34" s="11">
        <v>0</v>
      </c>
      <c r="AC34" s="11">
        <f t="shared" si="58"/>
        <v>0</v>
      </c>
      <c r="AD34" s="11">
        <v>0.56150397028872701</v>
      </c>
      <c r="AE34" s="11">
        <v>0</v>
      </c>
      <c r="AF34" s="11">
        <f t="shared" si="59"/>
        <v>0</v>
      </c>
      <c r="AG34" s="12">
        <f t="shared" si="0"/>
        <v>39.161910442662077</v>
      </c>
      <c r="AH34" s="12">
        <f t="shared" si="1"/>
        <v>30.53</v>
      </c>
      <c r="AI34" s="12">
        <f t="shared" si="60"/>
        <v>77.95840308837775</v>
      </c>
      <c r="AJ34" s="11">
        <v>1.66909949480269</v>
      </c>
      <c r="AK34" s="11">
        <v>0</v>
      </c>
      <c r="AL34" s="11">
        <f t="shared" si="61"/>
        <v>0</v>
      </c>
      <c r="AM34" s="11">
        <v>0.16185718500317001</v>
      </c>
      <c r="AN34" s="11">
        <v>0</v>
      </c>
      <c r="AO34" s="11">
        <f t="shared" si="62"/>
        <v>0</v>
      </c>
      <c r="AP34" s="11">
        <v>1.1726058124502701</v>
      </c>
      <c r="AQ34" s="11">
        <v>0</v>
      </c>
      <c r="AR34" s="11">
        <f t="shared" si="63"/>
        <v>0</v>
      </c>
      <c r="AS34" s="12">
        <f t="shared" si="64"/>
        <v>3.0035624922561301</v>
      </c>
      <c r="AT34" s="12">
        <f t="shared" si="65"/>
        <v>0</v>
      </c>
      <c r="AU34" s="12">
        <f t="shared" si="66"/>
        <v>0</v>
      </c>
      <c r="AV34" s="11">
        <v>3.8781582358895799</v>
      </c>
      <c r="AW34" s="11">
        <v>0</v>
      </c>
      <c r="AX34" s="11">
        <f t="shared" si="67"/>
        <v>0</v>
      </c>
      <c r="AY34" s="11">
        <v>0.31866746515452798</v>
      </c>
      <c r="AZ34" s="11">
        <v>0</v>
      </c>
      <c r="BA34" s="11">
        <f t="shared" si="68"/>
        <v>0</v>
      </c>
      <c r="BB34" s="12">
        <f t="shared" si="23"/>
        <v>4.1968257010441077</v>
      </c>
      <c r="BC34" s="12">
        <f t="shared" si="69"/>
        <v>0</v>
      </c>
      <c r="BD34" s="12">
        <f t="shared" si="70"/>
        <v>0</v>
      </c>
      <c r="BE34" s="12">
        <f t="shared" si="71"/>
        <v>46.362298635962318</v>
      </c>
      <c r="BF34" s="12">
        <f t="shared" si="72"/>
        <v>30.53</v>
      </c>
      <c r="BG34" s="12">
        <f t="shared" si="73"/>
        <v>65.850919601122797</v>
      </c>
      <c r="BH34" s="11">
        <v>18.7406353786671</v>
      </c>
      <c r="BI34" s="11">
        <v>7.3</v>
      </c>
      <c r="BJ34" s="11">
        <f t="shared" si="74"/>
        <v>38.952788165921838</v>
      </c>
      <c r="BK34" s="11">
        <v>15.5885977897803</v>
      </c>
      <c r="BL34" s="11">
        <v>94.75</v>
      </c>
      <c r="BM34" s="11">
        <f t="shared" si="75"/>
        <v>607.81605425804867</v>
      </c>
      <c r="BN34" s="11">
        <v>11.7108081867152</v>
      </c>
      <c r="BO34" s="11">
        <v>6.9</v>
      </c>
      <c r="BP34" s="11">
        <f t="shared" si="76"/>
        <v>58.919930119147502</v>
      </c>
      <c r="BQ34" s="11">
        <v>14.4845780008984</v>
      </c>
      <c r="BR34" s="11">
        <v>161.24</v>
      </c>
      <c r="BS34" s="11">
        <f t="shared" si="77"/>
        <v>1113.1839670441152</v>
      </c>
      <c r="BT34" s="11">
        <v>14.2030935620819</v>
      </c>
      <c r="BU34" s="11">
        <v>3</v>
      </c>
      <c r="BV34" s="11">
        <f t="shared" si="78"/>
        <v>21.122158964080342</v>
      </c>
      <c r="BW34" s="11">
        <v>9.1542245573459002</v>
      </c>
      <c r="BX34" s="11">
        <v>0</v>
      </c>
      <c r="BY34" s="11">
        <f t="shared" si="79"/>
        <v>0</v>
      </c>
      <c r="BZ34" s="11">
        <v>2.28531830316683</v>
      </c>
      <c r="CA34" s="11">
        <v>0</v>
      </c>
      <c r="CB34" s="11">
        <f t="shared" si="80"/>
        <v>0</v>
      </c>
      <c r="CC34" s="11">
        <v>30.062587219120701</v>
      </c>
      <c r="CD34" s="11">
        <v>0</v>
      </c>
      <c r="CE34" s="11">
        <f t="shared" si="81"/>
        <v>0</v>
      </c>
      <c r="CF34" s="12">
        <f t="shared" si="37"/>
        <v>116.22984299777633</v>
      </c>
      <c r="CG34" s="12">
        <f t="shared" si="82"/>
        <v>273.19</v>
      </c>
      <c r="CH34" s="12">
        <f t="shared" si="83"/>
        <v>235.04290546553227</v>
      </c>
      <c r="CI34" s="11">
        <v>13.353165936838799</v>
      </c>
      <c r="CJ34" s="11">
        <v>0</v>
      </c>
      <c r="CK34" s="11">
        <f t="shared" si="84"/>
        <v>0</v>
      </c>
      <c r="CL34" s="11">
        <v>5.9660389196202601</v>
      </c>
      <c r="CM34" s="11">
        <v>0</v>
      </c>
      <c r="CN34" s="11">
        <f t="shared" si="85"/>
        <v>0</v>
      </c>
      <c r="CO34" s="11">
        <v>23.1049362743823</v>
      </c>
      <c r="CP34" s="11">
        <v>0</v>
      </c>
      <c r="CQ34" s="11">
        <f t="shared" si="86"/>
        <v>0</v>
      </c>
      <c r="CR34" s="11">
        <v>0.48246503043683697</v>
      </c>
      <c r="CS34" s="11">
        <v>0</v>
      </c>
      <c r="CT34" s="11">
        <f t="shared" si="87"/>
        <v>0</v>
      </c>
      <c r="CU34" s="11">
        <v>110.18568132830499</v>
      </c>
      <c r="CV34" s="11">
        <v>0</v>
      </c>
      <c r="CW34" s="11">
        <f t="shared" si="88"/>
        <v>0</v>
      </c>
      <c r="CX34" s="11">
        <v>0.76557087667806301</v>
      </c>
      <c r="CY34" s="11">
        <v>0</v>
      </c>
      <c r="CZ34" s="11">
        <f t="shared" si="44"/>
        <v>0</v>
      </c>
      <c r="DA34" s="12">
        <f t="shared" si="49"/>
        <v>316.44999999999987</v>
      </c>
      <c r="DB34" s="12">
        <f t="shared" si="47"/>
        <v>303.72000000000003</v>
      </c>
      <c r="DC34" s="12">
        <f t="shared" si="48"/>
        <v>95.97724759045667</v>
      </c>
    </row>
    <row r="35" spans="1:107" s="3" customFormat="1" ht="24.75" customHeight="1">
      <c r="A35" s="28">
        <v>30</v>
      </c>
      <c r="B35" s="28" t="s">
        <v>105</v>
      </c>
      <c r="C35" s="11">
        <v>2.00835298363259</v>
      </c>
      <c r="D35" s="11">
        <v>0</v>
      </c>
      <c r="E35" s="11">
        <f t="shared" si="50"/>
        <v>0</v>
      </c>
      <c r="F35" s="11">
        <v>0.29697227354828598</v>
      </c>
      <c r="G35" s="11">
        <v>0</v>
      </c>
      <c r="H35" s="11">
        <f t="shared" si="51"/>
        <v>0</v>
      </c>
      <c r="I35" s="11">
        <v>1.5719879768390701</v>
      </c>
      <c r="J35" s="11">
        <v>0</v>
      </c>
      <c r="K35" s="11">
        <f t="shared" si="52"/>
        <v>0</v>
      </c>
      <c r="L35" s="11">
        <v>0.332686028999785</v>
      </c>
      <c r="M35" s="11">
        <v>0</v>
      </c>
      <c r="N35" s="11">
        <f t="shared" si="53"/>
        <v>0</v>
      </c>
      <c r="O35" s="11">
        <v>1.9555588484960799E-2</v>
      </c>
      <c r="P35" s="11">
        <v>0</v>
      </c>
      <c r="Q35" s="11">
        <f t="shared" si="54"/>
        <v>0</v>
      </c>
      <c r="R35" s="11">
        <v>1.65659399064312</v>
      </c>
      <c r="S35" s="11">
        <v>0</v>
      </c>
      <c r="T35" s="11">
        <f t="shared" si="55"/>
        <v>0</v>
      </c>
      <c r="U35" s="11">
        <v>0.91354003935121597</v>
      </c>
      <c r="V35" s="11">
        <v>0</v>
      </c>
      <c r="W35" s="11">
        <f t="shared" si="56"/>
        <v>0</v>
      </c>
      <c r="X35" s="11">
        <v>0.38916661271323999</v>
      </c>
      <c r="Y35" s="11">
        <v>0</v>
      </c>
      <c r="Z35" s="11">
        <f t="shared" si="57"/>
        <v>0</v>
      </c>
      <c r="AA35" s="11">
        <v>0.18367758758374</v>
      </c>
      <c r="AB35" s="11">
        <v>0</v>
      </c>
      <c r="AC35" s="11">
        <f t="shared" si="58"/>
        <v>0</v>
      </c>
      <c r="AD35" s="11">
        <v>1.3026056566446</v>
      </c>
      <c r="AE35" s="11">
        <v>0.23</v>
      </c>
      <c r="AF35" s="11">
        <f t="shared" si="59"/>
        <v>17.65691702832461</v>
      </c>
      <c r="AG35" s="12">
        <f t="shared" si="0"/>
        <v>8.6751387384406069</v>
      </c>
      <c r="AH35" s="12">
        <f t="shared" si="1"/>
        <v>0.23</v>
      </c>
      <c r="AI35" s="12">
        <f t="shared" si="60"/>
        <v>2.6512544287141107</v>
      </c>
      <c r="AJ35" s="11">
        <v>0.82976971771618901</v>
      </c>
      <c r="AK35" s="11">
        <v>0</v>
      </c>
      <c r="AL35" s="11">
        <f t="shared" si="61"/>
        <v>0</v>
      </c>
      <c r="AM35" s="11">
        <v>0.105656724537913</v>
      </c>
      <c r="AN35" s="11">
        <v>0</v>
      </c>
      <c r="AO35" s="11">
        <f t="shared" si="62"/>
        <v>0</v>
      </c>
      <c r="AP35" s="11">
        <v>7.1987778974026598E-2</v>
      </c>
      <c r="AQ35" s="11">
        <v>13.78</v>
      </c>
      <c r="AR35" s="11">
        <f t="shared" si="63"/>
        <v>19142.138007858062</v>
      </c>
      <c r="AS35" s="12">
        <f t="shared" si="64"/>
        <v>1.0074142212281285</v>
      </c>
      <c r="AT35" s="12">
        <f t="shared" si="65"/>
        <v>13.78</v>
      </c>
      <c r="AU35" s="12">
        <f t="shared" si="66"/>
        <v>1367.8583952488718</v>
      </c>
      <c r="AV35" s="11">
        <v>1.2223562011737801</v>
      </c>
      <c r="AW35" s="11">
        <v>0</v>
      </c>
      <c r="AX35" s="11">
        <f t="shared" si="67"/>
        <v>0</v>
      </c>
      <c r="AY35" s="11">
        <v>5.7041160893426202E-2</v>
      </c>
      <c r="AZ35" s="11">
        <v>0</v>
      </c>
      <c r="BA35" s="11">
        <f t="shared" si="68"/>
        <v>0</v>
      </c>
      <c r="BB35" s="12">
        <f t="shared" si="23"/>
        <v>1.2793973620672063</v>
      </c>
      <c r="BC35" s="12">
        <f t="shared" si="69"/>
        <v>0</v>
      </c>
      <c r="BD35" s="12">
        <f t="shared" si="70"/>
        <v>0</v>
      </c>
      <c r="BE35" s="12">
        <f t="shared" si="71"/>
        <v>10.961950321735941</v>
      </c>
      <c r="BF35" s="12">
        <f t="shared" si="72"/>
        <v>14.01</v>
      </c>
      <c r="BG35" s="12">
        <f t="shared" si="73"/>
        <v>127.80572424434567</v>
      </c>
      <c r="BH35" s="11">
        <v>5.1643802161253296</v>
      </c>
      <c r="BI35" s="11">
        <v>5.29</v>
      </c>
      <c r="BJ35" s="11">
        <f t="shared" si="74"/>
        <v>102.43242709904344</v>
      </c>
      <c r="BK35" s="11">
        <v>4.3079266767308697</v>
      </c>
      <c r="BL35" s="11">
        <v>52.53</v>
      </c>
      <c r="BM35" s="11">
        <f t="shared" si="75"/>
        <v>1219.3800856393202</v>
      </c>
      <c r="BN35" s="11">
        <v>3.9933359655339302</v>
      </c>
      <c r="BO35" s="11">
        <v>9.7200000000000006</v>
      </c>
      <c r="BP35" s="11">
        <f t="shared" si="76"/>
        <v>243.4055156864415</v>
      </c>
      <c r="BQ35" s="11">
        <v>4.67563039509061</v>
      </c>
      <c r="BR35" s="11">
        <v>58.57</v>
      </c>
      <c r="BS35" s="11">
        <f t="shared" si="77"/>
        <v>1252.6653103611061</v>
      </c>
      <c r="BT35" s="11">
        <v>4.0000178629990204</v>
      </c>
      <c r="BU35" s="11">
        <v>0</v>
      </c>
      <c r="BV35" s="11">
        <f t="shared" si="78"/>
        <v>0</v>
      </c>
      <c r="BW35" s="11">
        <v>4.05483954086686</v>
      </c>
      <c r="BX35" s="11">
        <v>4.9000000000000004</v>
      </c>
      <c r="BY35" s="11">
        <f t="shared" si="79"/>
        <v>120.84325287388458</v>
      </c>
      <c r="BZ35" s="11">
        <v>2.1626731673758002</v>
      </c>
      <c r="CA35" s="11">
        <v>0</v>
      </c>
      <c r="CB35" s="11">
        <f t="shared" si="80"/>
        <v>0</v>
      </c>
      <c r="CC35" s="11">
        <v>3.452298258196</v>
      </c>
      <c r="CD35" s="11">
        <v>0</v>
      </c>
      <c r="CE35" s="11">
        <f t="shared" si="81"/>
        <v>0</v>
      </c>
      <c r="CF35" s="12">
        <f t="shared" si="37"/>
        <v>31.811102082918421</v>
      </c>
      <c r="CG35" s="12">
        <f t="shared" si="82"/>
        <v>131.01</v>
      </c>
      <c r="CH35" s="12">
        <f t="shared" si="83"/>
        <v>411.83735055299547</v>
      </c>
      <c r="CI35" s="11">
        <v>0.328254723065595</v>
      </c>
      <c r="CJ35" s="11">
        <v>0</v>
      </c>
      <c r="CK35" s="11">
        <f t="shared" si="84"/>
        <v>0</v>
      </c>
      <c r="CL35" s="11">
        <v>0.523874954082996</v>
      </c>
      <c r="CM35" s="11">
        <v>1.1100000000000001</v>
      </c>
      <c r="CN35" s="11">
        <f t="shared" si="85"/>
        <v>211.88262415464627</v>
      </c>
      <c r="CO35" s="11">
        <v>11.484964639630901</v>
      </c>
      <c r="CP35" s="11">
        <v>12.41</v>
      </c>
      <c r="CQ35" s="11">
        <f t="shared" si="86"/>
        <v>108.05431613761441</v>
      </c>
      <c r="CR35" s="11">
        <v>7.9526148050568901E-2</v>
      </c>
      <c r="CS35" s="11">
        <v>0</v>
      </c>
      <c r="CT35" s="11">
        <f t="shared" si="87"/>
        <v>0</v>
      </c>
      <c r="CU35" s="11">
        <v>11.052973019634999</v>
      </c>
      <c r="CV35" s="11">
        <v>0.43</v>
      </c>
      <c r="CW35" s="11">
        <f t="shared" si="88"/>
        <v>3.8903560086153166</v>
      </c>
      <c r="CX35" s="11">
        <v>0.157354110880529</v>
      </c>
      <c r="CY35" s="11">
        <v>0</v>
      </c>
      <c r="CZ35" s="11">
        <f t="shared" si="44"/>
        <v>0</v>
      </c>
      <c r="DA35" s="12">
        <f t="shared" si="49"/>
        <v>66.399999999999949</v>
      </c>
      <c r="DB35" s="12">
        <f t="shared" si="47"/>
        <v>158.97</v>
      </c>
      <c r="DC35" s="12">
        <f t="shared" si="48"/>
        <v>239.41265060240983</v>
      </c>
    </row>
    <row r="36" spans="1:107" s="3" customFormat="1" ht="24.75" customHeight="1">
      <c r="A36" s="28">
        <v>31</v>
      </c>
      <c r="B36" s="28" t="s">
        <v>106</v>
      </c>
      <c r="C36" s="11">
        <v>10.1915269633104</v>
      </c>
      <c r="D36" s="11">
        <v>1.52</v>
      </c>
      <c r="E36" s="11">
        <f t="shared" si="50"/>
        <v>14.914349983785701</v>
      </c>
      <c r="F36" s="11">
        <v>0.56454444083995403</v>
      </c>
      <c r="G36" s="11">
        <v>0</v>
      </c>
      <c r="H36" s="11">
        <f t="shared" si="51"/>
        <v>0</v>
      </c>
      <c r="I36" s="11">
        <v>2.4196548861630802</v>
      </c>
      <c r="J36" s="11">
        <v>0</v>
      </c>
      <c r="K36" s="11">
        <f t="shared" si="52"/>
        <v>0</v>
      </c>
      <c r="L36" s="11">
        <v>1.1125706291709401</v>
      </c>
      <c r="M36" s="11">
        <v>0</v>
      </c>
      <c r="N36" s="11">
        <f t="shared" si="53"/>
        <v>0</v>
      </c>
      <c r="O36" s="11">
        <v>0.136813572256128</v>
      </c>
      <c r="P36" s="11">
        <v>0</v>
      </c>
      <c r="Q36" s="11">
        <f t="shared" si="54"/>
        <v>0</v>
      </c>
      <c r="R36" s="11">
        <v>0.75323767364016603</v>
      </c>
      <c r="S36" s="11">
        <v>0</v>
      </c>
      <c r="T36" s="11">
        <f t="shared" si="55"/>
        <v>0</v>
      </c>
      <c r="U36" s="11">
        <v>1.83567104029732</v>
      </c>
      <c r="V36" s="11">
        <v>0</v>
      </c>
      <c r="W36" s="11">
        <f t="shared" si="56"/>
        <v>0</v>
      </c>
      <c r="X36" s="11">
        <v>1.0317659927578799</v>
      </c>
      <c r="Y36" s="11">
        <v>0</v>
      </c>
      <c r="Z36" s="11">
        <f t="shared" si="57"/>
        <v>0</v>
      </c>
      <c r="AA36" s="11">
        <v>0.34238076074552998</v>
      </c>
      <c r="AB36" s="11">
        <v>0</v>
      </c>
      <c r="AC36" s="11">
        <f t="shared" si="58"/>
        <v>0</v>
      </c>
      <c r="AD36" s="11">
        <v>0.42549580364059197</v>
      </c>
      <c r="AE36" s="11">
        <v>0</v>
      </c>
      <c r="AF36" s="11">
        <f t="shared" si="59"/>
        <v>0</v>
      </c>
      <c r="AG36" s="12">
        <f t="shared" si="0"/>
        <v>18.81366176282199</v>
      </c>
      <c r="AH36" s="12">
        <f t="shared" si="1"/>
        <v>1.52</v>
      </c>
      <c r="AI36" s="12">
        <f t="shared" si="60"/>
        <v>8.0792352874319171</v>
      </c>
      <c r="AJ36" s="11">
        <v>1.41313991334885</v>
      </c>
      <c r="AK36" s="11">
        <v>0</v>
      </c>
      <c r="AL36" s="11">
        <f t="shared" si="61"/>
        <v>0</v>
      </c>
      <c r="AM36" s="11">
        <v>0.173967940318075</v>
      </c>
      <c r="AN36" s="11">
        <v>0</v>
      </c>
      <c r="AO36" s="11">
        <f t="shared" si="62"/>
        <v>0</v>
      </c>
      <c r="AP36" s="11">
        <v>0.104633157145171</v>
      </c>
      <c r="AQ36" s="11">
        <v>0</v>
      </c>
      <c r="AR36" s="11">
        <f t="shared" si="63"/>
        <v>0</v>
      </c>
      <c r="AS36" s="12">
        <f t="shared" si="64"/>
        <v>1.691741010812096</v>
      </c>
      <c r="AT36" s="12">
        <f t="shared" si="65"/>
        <v>0</v>
      </c>
      <c r="AU36" s="12">
        <f t="shared" si="66"/>
        <v>0</v>
      </c>
      <c r="AV36" s="11">
        <v>1.6181231440043999</v>
      </c>
      <c r="AW36" s="11">
        <v>0</v>
      </c>
      <c r="AX36" s="11">
        <f t="shared" si="67"/>
        <v>0</v>
      </c>
      <c r="AY36" s="11">
        <v>7.8115670041273705E-2</v>
      </c>
      <c r="AZ36" s="11">
        <v>0</v>
      </c>
      <c r="BA36" s="11">
        <f t="shared" si="68"/>
        <v>0</v>
      </c>
      <c r="BB36" s="12">
        <f t="shared" si="23"/>
        <v>1.6962388140456737</v>
      </c>
      <c r="BC36" s="12">
        <f t="shared" si="69"/>
        <v>0</v>
      </c>
      <c r="BD36" s="12">
        <f t="shared" si="70"/>
        <v>0</v>
      </c>
      <c r="BE36" s="12">
        <f t="shared" si="71"/>
        <v>22.201641587679759</v>
      </c>
      <c r="BF36" s="12">
        <f t="shared" si="72"/>
        <v>1.52</v>
      </c>
      <c r="BG36" s="12">
        <f t="shared" si="73"/>
        <v>6.8463405915150242</v>
      </c>
      <c r="BH36" s="11">
        <v>3.22427512526715</v>
      </c>
      <c r="BI36" s="11">
        <v>0</v>
      </c>
      <c r="BJ36" s="11">
        <f t="shared" si="74"/>
        <v>0</v>
      </c>
      <c r="BK36" s="11">
        <v>2.4423146199902499</v>
      </c>
      <c r="BL36" s="11">
        <v>0</v>
      </c>
      <c r="BM36" s="11">
        <f t="shared" si="75"/>
        <v>0</v>
      </c>
      <c r="BN36" s="11">
        <v>2.3654347685168902</v>
      </c>
      <c r="BO36" s="11">
        <v>0</v>
      </c>
      <c r="BP36" s="11">
        <f t="shared" si="76"/>
        <v>0</v>
      </c>
      <c r="BQ36" s="11">
        <v>2.4321679826228602</v>
      </c>
      <c r="BR36" s="11">
        <v>0</v>
      </c>
      <c r="BS36" s="11">
        <f t="shared" si="77"/>
        <v>0</v>
      </c>
      <c r="BT36" s="11">
        <v>3.1006014598379101</v>
      </c>
      <c r="BU36" s="11">
        <v>0</v>
      </c>
      <c r="BV36" s="11">
        <f t="shared" si="78"/>
        <v>0</v>
      </c>
      <c r="BW36" s="11">
        <v>4.7901775914659899</v>
      </c>
      <c r="BX36" s="11">
        <v>0</v>
      </c>
      <c r="BY36" s="11">
        <f t="shared" si="79"/>
        <v>0</v>
      </c>
      <c r="BZ36" s="11">
        <v>1.1923841468118499</v>
      </c>
      <c r="CA36" s="11">
        <v>0</v>
      </c>
      <c r="CB36" s="11">
        <f t="shared" si="80"/>
        <v>0</v>
      </c>
      <c r="CC36" s="11">
        <v>3.6244506932984</v>
      </c>
      <c r="CD36" s="11">
        <v>0</v>
      </c>
      <c r="CE36" s="11">
        <f t="shared" si="81"/>
        <v>0</v>
      </c>
      <c r="CF36" s="12">
        <f t="shared" si="37"/>
        <v>23.171806387811301</v>
      </c>
      <c r="CG36" s="12">
        <f t="shared" si="82"/>
        <v>0</v>
      </c>
      <c r="CH36" s="12">
        <f t="shared" si="83"/>
        <v>0</v>
      </c>
      <c r="CI36" s="11">
        <v>0</v>
      </c>
      <c r="CJ36" s="11">
        <v>0</v>
      </c>
      <c r="CK36" s="11" t="e">
        <f t="shared" si="84"/>
        <v>#DIV/0!</v>
      </c>
      <c r="CL36" s="11">
        <v>0.40284414246254202</v>
      </c>
      <c r="CM36" s="11">
        <v>0</v>
      </c>
      <c r="CN36" s="11">
        <f t="shared" si="85"/>
        <v>0</v>
      </c>
      <c r="CO36" s="11">
        <v>9.9518821745395005</v>
      </c>
      <c r="CP36" s="11">
        <v>2.36</v>
      </c>
      <c r="CQ36" s="11">
        <f t="shared" si="86"/>
        <v>23.71410712676774</v>
      </c>
      <c r="CR36" s="11">
        <v>4.9010620058142301E-2</v>
      </c>
      <c r="CS36" s="11">
        <v>0</v>
      </c>
      <c r="CT36" s="11">
        <f t="shared" si="87"/>
        <v>0</v>
      </c>
      <c r="CU36" s="11">
        <v>9.4315290596647898</v>
      </c>
      <c r="CV36" s="11">
        <v>0</v>
      </c>
      <c r="CW36" s="11">
        <f t="shared" si="88"/>
        <v>0</v>
      </c>
      <c r="CX36" s="11">
        <v>9.1286027784004103E-2</v>
      </c>
      <c r="CY36" s="11">
        <v>0</v>
      </c>
      <c r="CZ36" s="11">
        <f t="shared" si="44"/>
        <v>0</v>
      </c>
      <c r="DA36" s="12">
        <f t="shared" si="49"/>
        <v>65.30000000000004</v>
      </c>
      <c r="DB36" s="12">
        <f t="shared" si="47"/>
        <v>3.88</v>
      </c>
      <c r="DC36" s="12">
        <f t="shared" si="48"/>
        <v>5.9418070444104094</v>
      </c>
    </row>
    <row r="37" spans="1:107" s="3" customFormat="1" ht="24.75" customHeight="1">
      <c r="A37" s="28">
        <v>32</v>
      </c>
      <c r="B37" s="28" t="s">
        <v>107</v>
      </c>
      <c r="C37" s="11">
        <v>14.3631769487749</v>
      </c>
      <c r="D37" s="11">
        <v>0</v>
      </c>
      <c r="E37" s="11">
        <f t="shared" si="50"/>
        <v>0</v>
      </c>
      <c r="F37" s="11">
        <v>0.74912726391337803</v>
      </c>
      <c r="G37" s="11">
        <v>0</v>
      </c>
      <c r="H37" s="11">
        <f t="shared" si="51"/>
        <v>0</v>
      </c>
      <c r="I37" s="11">
        <v>4.4007289894599904</v>
      </c>
      <c r="J37" s="11">
        <v>32.96</v>
      </c>
      <c r="K37" s="11">
        <f t="shared" si="52"/>
        <v>748.96682070041527</v>
      </c>
      <c r="L37" s="11">
        <v>0.73312928048404302</v>
      </c>
      <c r="M37" s="11">
        <v>0</v>
      </c>
      <c r="N37" s="11">
        <f t="shared" si="53"/>
        <v>0</v>
      </c>
      <c r="O37" s="11">
        <v>3.08452912932069E-2</v>
      </c>
      <c r="P37" s="11">
        <v>0</v>
      </c>
      <c r="Q37" s="11">
        <f t="shared" si="54"/>
        <v>0</v>
      </c>
      <c r="R37" s="11">
        <v>1.5291108197507699</v>
      </c>
      <c r="S37" s="11">
        <v>0</v>
      </c>
      <c r="T37" s="11">
        <f t="shared" si="55"/>
        <v>0</v>
      </c>
      <c r="U37" s="11">
        <v>1.10646834079384</v>
      </c>
      <c r="V37" s="11">
        <v>0</v>
      </c>
      <c r="W37" s="11">
        <f t="shared" si="56"/>
        <v>0</v>
      </c>
      <c r="X37" s="11">
        <v>0.38214435878320901</v>
      </c>
      <c r="Y37" s="11">
        <v>0</v>
      </c>
      <c r="Z37" s="11">
        <f t="shared" si="57"/>
        <v>0</v>
      </c>
      <c r="AA37" s="11">
        <v>0.18235922202835</v>
      </c>
      <c r="AB37" s="11">
        <v>0</v>
      </c>
      <c r="AC37" s="11">
        <f t="shared" si="58"/>
        <v>0</v>
      </c>
      <c r="AD37" s="11">
        <v>1.32641604681579</v>
      </c>
      <c r="AE37" s="11">
        <v>0.45</v>
      </c>
      <c r="AF37" s="11">
        <f t="shared" si="59"/>
        <v>33.926006932762562</v>
      </c>
      <c r="AG37" s="12">
        <f t="shared" si="0"/>
        <v>24.803506562097475</v>
      </c>
      <c r="AH37" s="12">
        <f t="shared" si="1"/>
        <v>33.410000000000004</v>
      </c>
      <c r="AI37" s="12">
        <f t="shared" si="60"/>
        <v>134.69869639744491</v>
      </c>
      <c r="AJ37" s="11">
        <v>1.9585670463573399</v>
      </c>
      <c r="AK37" s="11">
        <v>0</v>
      </c>
      <c r="AL37" s="11">
        <f t="shared" si="61"/>
        <v>0</v>
      </c>
      <c r="AM37" s="11">
        <v>0.15610821962975999</v>
      </c>
      <c r="AN37" s="11">
        <v>0</v>
      </c>
      <c r="AO37" s="11">
        <f t="shared" si="62"/>
        <v>0</v>
      </c>
      <c r="AP37" s="11">
        <v>8.91630331372677E-2</v>
      </c>
      <c r="AQ37" s="11">
        <v>0</v>
      </c>
      <c r="AR37" s="11">
        <f t="shared" si="63"/>
        <v>0</v>
      </c>
      <c r="AS37" s="12">
        <f t="shared" si="64"/>
        <v>2.2038382991243677</v>
      </c>
      <c r="AT37" s="12">
        <f t="shared" si="65"/>
        <v>0</v>
      </c>
      <c r="AU37" s="12">
        <f t="shared" si="66"/>
        <v>0</v>
      </c>
      <c r="AV37" s="11">
        <v>1.3191319052413999</v>
      </c>
      <c r="AW37" s="11">
        <v>0</v>
      </c>
      <c r="AX37" s="11">
        <f t="shared" si="67"/>
        <v>0</v>
      </c>
      <c r="AY37" s="11">
        <v>6.84834865013427E-2</v>
      </c>
      <c r="AZ37" s="11">
        <v>0</v>
      </c>
      <c r="BA37" s="11">
        <f t="shared" si="68"/>
        <v>0</v>
      </c>
      <c r="BB37" s="12">
        <f t="shared" si="23"/>
        <v>1.3876153917427425</v>
      </c>
      <c r="BC37" s="12">
        <f t="shared" si="69"/>
        <v>0</v>
      </c>
      <c r="BD37" s="12">
        <f t="shared" si="70"/>
        <v>0</v>
      </c>
      <c r="BE37" s="12">
        <f t="shared" si="71"/>
        <v>28.394960252964584</v>
      </c>
      <c r="BF37" s="12">
        <f t="shared" si="72"/>
        <v>33.410000000000004</v>
      </c>
      <c r="BG37" s="12">
        <f t="shared" si="73"/>
        <v>117.66172483552543</v>
      </c>
      <c r="BH37" s="11">
        <v>12.3878768254032</v>
      </c>
      <c r="BI37" s="11">
        <v>0.51</v>
      </c>
      <c r="BJ37" s="11">
        <f t="shared" si="74"/>
        <v>4.1169282451547184</v>
      </c>
      <c r="BK37" s="11">
        <v>9.9450352956464396</v>
      </c>
      <c r="BL37" s="11">
        <v>2.77</v>
      </c>
      <c r="BM37" s="11">
        <f t="shared" si="75"/>
        <v>27.853093706088718</v>
      </c>
      <c r="BN37" s="11">
        <v>9.1083022022287903</v>
      </c>
      <c r="BO37" s="11">
        <v>3.54</v>
      </c>
      <c r="BP37" s="11">
        <f t="shared" si="76"/>
        <v>38.865640614490879</v>
      </c>
      <c r="BQ37" s="11">
        <v>10.6683050940602</v>
      </c>
      <c r="BR37" s="11">
        <v>127.27</v>
      </c>
      <c r="BS37" s="11">
        <f t="shared" si="77"/>
        <v>1192.9730062825088</v>
      </c>
      <c r="BT37" s="11">
        <v>8.7160439427697192</v>
      </c>
      <c r="BU37" s="11">
        <v>1.19</v>
      </c>
      <c r="BV37" s="11">
        <f t="shared" si="78"/>
        <v>13.652983025483126</v>
      </c>
      <c r="BW37" s="11">
        <v>8.0307517566764908</v>
      </c>
      <c r="BX37" s="11">
        <v>16.71</v>
      </c>
      <c r="BY37" s="11">
        <f t="shared" si="79"/>
        <v>208.075165392927</v>
      </c>
      <c r="BZ37" s="11">
        <v>5.2105770164063401</v>
      </c>
      <c r="CA37" s="11">
        <v>0</v>
      </c>
      <c r="CB37" s="11">
        <f t="shared" si="80"/>
        <v>0</v>
      </c>
      <c r="CC37" s="11">
        <v>10.308706529930101</v>
      </c>
      <c r="CD37" s="11">
        <v>0</v>
      </c>
      <c r="CE37" s="11">
        <f t="shared" si="81"/>
        <v>0</v>
      </c>
      <c r="CF37" s="12">
        <f t="shared" si="37"/>
        <v>74.375598663121281</v>
      </c>
      <c r="CG37" s="12">
        <f t="shared" si="82"/>
        <v>151.98999999999998</v>
      </c>
      <c r="CH37" s="12">
        <f t="shared" si="83"/>
        <v>204.35465761886144</v>
      </c>
      <c r="CI37" s="11">
        <v>2.7214407633359099</v>
      </c>
      <c r="CJ37" s="11">
        <v>0</v>
      </c>
      <c r="CK37" s="11">
        <f t="shared" si="84"/>
        <v>0</v>
      </c>
      <c r="CL37" s="11">
        <v>2.0467002203542202</v>
      </c>
      <c r="CM37" s="11">
        <v>0</v>
      </c>
      <c r="CN37" s="11">
        <f t="shared" si="85"/>
        <v>0</v>
      </c>
      <c r="CO37" s="11">
        <v>18.285582209951301</v>
      </c>
      <c r="CP37" s="11">
        <v>0</v>
      </c>
      <c r="CQ37" s="11">
        <f t="shared" si="86"/>
        <v>0</v>
      </c>
      <c r="CR37" s="11">
        <v>0.121486484886211</v>
      </c>
      <c r="CS37" s="11">
        <v>0</v>
      </c>
      <c r="CT37" s="11">
        <f t="shared" si="87"/>
        <v>0</v>
      </c>
      <c r="CU37" s="11">
        <v>13.597856308239001</v>
      </c>
      <c r="CV37" s="11">
        <v>0</v>
      </c>
      <c r="CW37" s="11">
        <f t="shared" si="88"/>
        <v>0</v>
      </c>
      <c r="CX37" s="11">
        <v>0.256375097147443</v>
      </c>
      <c r="CY37" s="11">
        <v>0</v>
      </c>
      <c r="CZ37" s="11">
        <f t="shared" si="44"/>
        <v>0</v>
      </c>
      <c r="DA37" s="12">
        <f t="shared" si="49"/>
        <v>139.79999999999995</v>
      </c>
      <c r="DB37" s="12">
        <f t="shared" si="47"/>
        <v>185.39999999999998</v>
      </c>
      <c r="DC37" s="12">
        <f t="shared" si="48"/>
        <v>132.61802575107299</v>
      </c>
    </row>
    <row r="38" spans="1:107" s="3" customFormat="1" ht="24.75" customHeight="1">
      <c r="A38" s="28">
        <v>33</v>
      </c>
      <c r="B38" s="28" t="s">
        <v>108</v>
      </c>
      <c r="C38" s="11">
        <v>14.114917564726399</v>
      </c>
      <c r="D38" s="11">
        <v>0</v>
      </c>
      <c r="E38" s="11">
        <f t="shared" si="50"/>
        <v>0</v>
      </c>
      <c r="F38" s="11">
        <v>0.66340112554213904</v>
      </c>
      <c r="G38" s="11">
        <v>0</v>
      </c>
      <c r="H38" s="11">
        <f t="shared" si="51"/>
        <v>0</v>
      </c>
      <c r="I38" s="11">
        <v>1.8278818246320601</v>
      </c>
      <c r="J38" s="11">
        <v>0</v>
      </c>
      <c r="K38" s="11">
        <f t="shared" si="52"/>
        <v>0</v>
      </c>
      <c r="L38" s="11">
        <v>1.5820470103797499</v>
      </c>
      <c r="M38" s="11">
        <v>0</v>
      </c>
      <c r="N38" s="11">
        <f t="shared" si="53"/>
        <v>0</v>
      </c>
      <c r="O38" s="11">
        <v>0.39286520555155002</v>
      </c>
      <c r="P38" s="11">
        <v>0</v>
      </c>
      <c r="Q38" s="11">
        <f t="shared" si="54"/>
        <v>0</v>
      </c>
      <c r="R38" s="11">
        <v>2.9406078259846602</v>
      </c>
      <c r="S38" s="11">
        <v>0</v>
      </c>
      <c r="T38" s="11">
        <f t="shared" si="55"/>
        <v>0</v>
      </c>
      <c r="U38" s="11">
        <v>0.20731285173191799</v>
      </c>
      <c r="V38" s="11">
        <v>0</v>
      </c>
      <c r="W38" s="11">
        <f t="shared" si="56"/>
        <v>0</v>
      </c>
      <c r="X38" s="11">
        <v>0.15526409321199</v>
      </c>
      <c r="Y38" s="11">
        <v>0</v>
      </c>
      <c r="Z38" s="11">
        <f t="shared" si="57"/>
        <v>0</v>
      </c>
      <c r="AA38" s="11">
        <v>0</v>
      </c>
      <c r="AB38" s="11">
        <v>0</v>
      </c>
      <c r="AC38" s="11" t="e">
        <f t="shared" si="58"/>
        <v>#DIV/0!</v>
      </c>
      <c r="AD38" s="11">
        <v>1.2644613651734001E-2</v>
      </c>
      <c r="AE38" s="11">
        <v>0</v>
      </c>
      <c r="AF38" s="11">
        <f t="shared" si="59"/>
        <v>0</v>
      </c>
      <c r="AG38" s="12">
        <f t="shared" si="0"/>
        <v>21.896942115412202</v>
      </c>
      <c r="AH38" s="12">
        <f t="shared" si="1"/>
        <v>0</v>
      </c>
      <c r="AI38" s="12">
        <f t="shared" si="60"/>
        <v>0</v>
      </c>
      <c r="AJ38" s="11">
        <v>0.38169089581280902</v>
      </c>
      <c r="AK38" s="11">
        <v>0</v>
      </c>
      <c r="AL38" s="11">
        <f t="shared" si="61"/>
        <v>0</v>
      </c>
      <c r="AM38" s="11">
        <v>5.0872515389534599E-2</v>
      </c>
      <c r="AN38" s="11">
        <v>0</v>
      </c>
      <c r="AO38" s="11">
        <f t="shared" si="62"/>
        <v>0</v>
      </c>
      <c r="AP38" s="11">
        <v>5.05784546069361E-2</v>
      </c>
      <c r="AQ38" s="11">
        <v>0</v>
      </c>
      <c r="AR38" s="11">
        <f t="shared" si="63"/>
        <v>0</v>
      </c>
      <c r="AS38" s="12">
        <f t="shared" si="64"/>
        <v>0.4831418658092797</v>
      </c>
      <c r="AT38" s="12">
        <f t="shared" si="65"/>
        <v>0</v>
      </c>
      <c r="AU38" s="12">
        <f t="shared" si="66"/>
        <v>0</v>
      </c>
      <c r="AV38" s="11">
        <v>2.6918324039063601</v>
      </c>
      <c r="AW38" s="11">
        <v>0</v>
      </c>
      <c r="AX38" s="11">
        <f t="shared" si="67"/>
        <v>0</v>
      </c>
      <c r="AY38" s="11">
        <v>0</v>
      </c>
      <c r="AZ38" s="11">
        <v>0</v>
      </c>
      <c r="BA38" s="11" t="e">
        <f t="shared" si="68"/>
        <v>#DIV/0!</v>
      </c>
      <c r="BB38" s="12">
        <f t="shared" si="23"/>
        <v>2.6918324039063601</v>
      </c>
      <c r="BC38" s="12">
        <f t="shared" si="69"/>
        <v>0</v>
      </c>
      <c r="BD38" s="12">
        <f t="shared" si="70"/>
        <v>0</v>
      </c>
      <c r="BE38" s="12">
        <f t="shared" si="71"/>
        <v>25.071916385127842</v>
      </c>
      <c r="BF38" s="12">
        <f t="shared" si="72"/>
        <v>0</v>
      </c>
      <c r="BG38" s="12">
        <f t="shared" si="73"/>
        <v>0</v>
      </c>
      <c r="BH38" s="11">
        <v>0</v>
      </c>
      <c r="BI38" s="11">
        <v>0</v>
      </c>
      <c r="BJ38" s="11" t="e">
        <f t="shared" si="74"/>
        <v>#DIV/0!</v>
      </c>
      <c r="BK38" s="11">
        <v>0</v>
      </c>
      <c r="BL38" s="11">
        <v>0</v>
      </c>
      <c r="BM38" s="11" t="e">
        <f t="shared" si="75"/>
        <v>#DIV/0!</v>
      </c>
      <c r="BN38" s="11">
        <v>0</v>
      </c>
      <c r="BO38" s="11">
        <v>0</v>
      </c>
      <c r="BP38" s="11" t="e">
        <f t="shared" si="76"/>
        <v>#DIV/0!</v>
      </c>
      <c r="BQ38" s="11">
        <v>0</v>
      </c>
      <c r="BR38" s="11">
        <v>0</v>
      </c>
      <c r="BS38" s="11" t="e">
        <f t="shared" si="77"/>
        <v>#DIV/0!</v>
      </c>
      <c r="BT38" s="11">
        <v>0</v>
      </c>
      <c r="BU38" s="11">
        <v>0</v>
      </c>
      <c r="BV38" s="11" t="e">
        <f t="shared" si="78"/>
        <v>#DIV/0!</v>
      </c>
      <c r="BW38" s="11">
        <v>0.74485596232191398</v>
      </c>
      <c r="BX38" s="11">
        <v>0</v>
      </c>
      <c r="BY38" s="11">
        <f t="shared" si="79"/>
        <v>0</v>
      </c>
      <c r="BZ38" s="11">
        <v>0.56165609476306999</v>
      </c>
      <c r="CA38" s="11">
        <v>0</v>
      </c>
      <c r="CB38" s="11">
        <f t="shared" si="80"/>
        <v>0</v>
      </c>
      <c r="CC38" s="11">
        <v>5.9073870616205797</v>
      </c>
      <c r="CD38" s="11">
        <v>1.89</v>
      </c>
      <c r="CE38" s="11">
        <f t="shared" si="81"/>
        <v>31.993840597970131</v>
      </c>
      <c r="CF38" s="12">
        <f t="shared" si="37"/>
        <v>7.2138991187055641</v>
      </c>
      <c r="CG38" s="12">
        <f t="shared" si="82"/>
        <v>1.89</v>
      </c>
      <c r="CH38" s="12">
        <f t="shared" si="83"/>
        <v>26.199423763762507</v>
      </c>
      <c r="CI38" s="11">
        <v>0</v>
      </c>
      <c r="CJ38" s="11">
        <v>0</v>
      </c>
      <c r="CK38" s="11" t="e">
        <f t="shared" si="84"/>
        <v>#DIV/0!</v>
      </c>
      <c r="CL38" s="11">
        <v>0.89414321131543395</v>
      </c>
      <c r="CM38" s="11">
        <v>0</v>
      </c>
      <c r="CN38" s="11">
        <f t="shared" si="85"/>
        <v>0</v>
      </c>
      <c r="CO38" s="11">
        <v>14.114917564726399</v>
      </c>
      <c r="CP38" s="11">
        <v>0</v>
      </c>
      <c r="CQ38" s="11">
        <f t="shared" si="86"/>
        <v>0</v>
      </c>
      <c r="CR38" s="11">
        <v>0.44109117389769897</v>
      </c>
      <c r="CS38" s="11">
        <v>0</v>
      </c>
      <c r="CT38" s="11">
        <f t="shared" si="87"/>
        <v>0</v>
      </c>
      <c r="CU38" s="11">
        <v>37.728880589730998</v>
      </c>
      <c r="CV38" s="11">
        <v>3.18</v>
      </c>
      <c r="CW38" s="11">
        <f t="shared" si="88"/>
        <v>8.4285564540855429</v>
      </c>
      <c r="CX38" s="11">
        <v>0.73515195649616505</v>
      </c>
      <c r="CY38" s="11">
        <v>0</v>
      </c>
      <c r="CZ38" s="11">
        <f t="shared" si="44"/>
        <v>0</v>
      </c>
      <c r="DA38" s="12">
        <f t="shared" si="49"/>
        <v>86.200000000000102</v>
      </c>
      <c r="DB38" s="12">
        <f t="shared" si="47"/>
        <v>5.07</v>
      </c>
      <c r="DC38" s="12">
        <f t="shared" si="48"/>
        <v>5.8816705336426844</v>
      </c>
    </row>
    <row r="39" spans="1:107" s="3" customFormat="1" ht="24.75" customHeight="1">
      <c r="A39" s="28">
        <v>34</v>
      </c>
      <c r="B39" s="28" t="s">
        <v>109</v>
      </c>
      <c r="C39" s="11">
        <v>0</v>
      </c>
      <c r="D39" s="11">
        <v>0</v>
      </c>
      <c r="E39" s="11" t="e">
        <f t="shared" si="50"/>
        <v>#DIV/0!</v>
      </c>
      <c r="F39" s="11">
        <v>0</v>
      </c>
      <c r="G39" s="11">
        <v>0</v>
      </c>
      <c r="H39" s="11" t="e">
        <f t="shared" si="51"/>
        <v>#DIV/0!</v>
      </c>
      <c r="I39" s="11">
        <v>0</v>
      </c>
      <c r="J39" s="11">
        <v>0</v>
      </c>
      <c r="K39" s="11" t="e">
        <f t="shared" si="52"/>
        <v>#DIV/0!</v>
      </c>
      <c r="L39" s="11">
        <v>0</v>
      </c>
      <c r="M39" s="11">
        <v>0</v>
      </c>
      <c r="N39" s="11" t="e">
        <f t="shared" si="53"/>
        <v>#DIV/0!</v>
      </c>
      <c r="O39" s="11">
        <v>0</v>
      </c>
      <c r="P39" s="11">
        <v>0</v>
      </c>
      <c r="Q39" s="11" t="e">
        <f t="shared" si="54"/>
        <v>#DIV/0!</v>
      </c>
      <c r="R39" s="11">
        <v>0</v>
      </c>
      <c r="S39" s="11">
        <v>0</v>
      </c>
      <c r="T39" s="11" t="e">
        <f t="shared" si="55"/>
        <v>#DIV/0!</v>
      </c>
      <c r="U39" s="11">
        <v>0</v>
      </c>
      <c r="V39" s="11">
        <v>0</v>
      </c>
      <c r="W39" s="11" t="e">
        <f t="shared" si="56"/>
        <v>#DIV/0!</v>
      </c>
      <c r="X39" s="11">
        <v>0</v>
      </c>
      <c r="Y39" s="11">
        <v>0</v>
      </c>
      <c r="Z39" s="11" t="e">
        <f t="shared" si="57"/>
        <v>#DIV/0!</v>
      </c>
      <c r="AA39" s="11">
        <v>0</v>
      </c>
      <c r="AB39" s="11">
        <v>0</v>
      </c>
      <c r="AC39" s="11" t="e">
        <f t="shared" si="58"/>
        <v>#DIV/0!</v>
      </c>
      <c r="AD39" s="11">
        <v>0</v>
      </c>
      <c r="AE39" s="11">
        <v>0</v>
      </c>
      <c r="AF39" s="11" t="e">
        <f t="shared" si="59"/>
        <v>#DIV/0!</v>
      </c>
      <c r="AG39" s="12">
        <f t="shared" si="0"/>
        <v>0</v>
      </c>
      <c r="AH39" s="12">
        <f t="shared" si="1"/>
        <v>0</v>
      </c>
      <c r="AI39" s="12" t="e">
        <f t="shared" si="60"/>
        <v>#DIV/0!</v>
      </c>
      <c r="AJ39" s="11">
        <v>0</v>
      </c>
      <c r="AK39" s="11">
        <v>0</v>
      </c>
      <c r="AL39" s="11" t="e">
        <f t="shared" si="61"/>
        <v>#DIV/0!</v>
      </c>
      <c r="AM39" s="11">
        <v>0</v>
      </c>
      <c r="AN39" s="11">
        <v>0</v>
      </c>
      <c r="AO39" s="11" t="e">
        <f t="shared" si="62"/>
        <v>#DIV/0!</v>
      </c>
      <c r="AP39" s="11">
        <v>0</v>
      </c>
      <c r="AQ39" s="11">
        <v>0</v>
      </c>
      <c r="AR39" s="11" t="e">
        <f t="shared" si="63"/>
        <v>#DIV/0!</v>
      </c>
      <c r="AS39" s="12">
        <f t="shared" si="64"/>
        <v>0</v>
      </c>
      <c r="AT39" s="12">
        <f t="shared" si="65"/>
        <v>0</v>
      </c>
      <c r="AU39" s="12" t="e">
        <f t="shared" si="66"/>
        <v>#DIV/0!</v>
      </c>
      <c r="AV39" s="11">
        <v>0</v>
      </c>
      <c r="AW39" s="11">
        <v>0</v>
      </c>
      <c r="AX39" s="11" t="e">
        <f t="shared" si="67"/>
        <v>#DIV/0!</v>
      </c>
      <c r="AY39" s="11">
        <v>0</v>
      </c>
      <c r="AZ39" s="11">
        <v>0</v>
      </c>
      <c r="BA39" s="11" t="e">
        <f t="shared" si="68"/>
        <v>#DIV/0!</v>
      </c>
      <c r="BB39" s="12">
        <f t="shared" si="23"/>
        <v>0</v>
      </c>
      <c r="BC39" s="12">
        <f t="shared" si="69"/>
        <v>0</v>
      </c>
      <c r="BD39" s="12" t="e">
        <f t="shared" si="70"/>
        <v>#DIV/0!</v>
      </c>
      <c r="BE39" s="12">
        <f t="shared" si="71"/>
        <v>0</v>
      </c>
      <c r="BF39" s="12">
        <f t="shared" si="72"/>
        <v>0</v>
      </c>
      <c r="BG39" s="12" t="e">
        <f t="shared" si="73"/>
        <v>#DIV/0!</v>
      </c>
      <c r="BH39" s="11">
        <v>0</v>
      </c>
      <c r="BI39" s="11">
        <v>0</v>
      </c>
      <c r="BJ39" s="11" t="e">
        <f t="shared" si="74"/>
        <v>#DIV/0!</v>
      </c>
      <c r="BK39" s="11">
        <v>0</v>
      </c>
      <c r="BL39" s="11">
        <v>0</v>
      </c>
      <c r="BM39" s="11" t="e">
        <f t="shared" si="75"/>
        <v>#DIV/0!</v>
      </c>
      <c r="BN39" s="11">
        <v>0</v>
      </c>
      <c r="BO39" s="11">
        <v>0</v>
      </c>
      <c r="BP39" s="11" t="e">
        <f t="shared" si="76"/>
        <v>#DIV/0!</v>
      </c>
      <c r="BQ39" s="11">
        <v>0</v>
      </c>
      <c r="BR39" s="11">
        <v>0</v>
      </c>
      <c r="BS39" s="11" t="e">
        <f t="shared" si="77"/>
        <v>#DIV/0!</v>
      </c>
      <c r="BT39" s="11">
        <v>0</v>
      </c>
      <c r="BU39" s="11">
        <v>0</v>
      </c>
      <c r="BV39" s="11" t="e">
        <f t="shared" si="78"/>
        <v>#DIV/0!</v>
      </c>
      <c r="BW39" s="11">
        <v>0</v>
      </c>
      <c r="BX39" s="11">
        <v>0</v>
      </c>
      <c r="BY39" s="11" t="e">
        <f t="shared" si="79"/>
        <v>#DIV/0!</v>
      </c>
      <c r="BZ39" s="11">
        <v>0</v>
      </c>
      <c r="CA39" s="11">
        <v>0</v>
      </c>
      <c r="CB39" s="11" t="e">
        <f t="shared" si="80"/>
        <v>#DIV/0!</v>
      </c>
      <c r="CC39" s="11">
        <v>3.0932203389830502</v>
      </c>
      <c r="CD39" s="11">
        <v>0</v>
      </c>
      <c r="CE39" s="11">
        <f t="shared" si="81"/>
        <v>0</v>
      </c>
      <c r="CF39" s="12">
        <f t="shared" si="37"/>
        <v>3.0932203389830502</v>
      </c>
      <c r="CG39" s="12">
        <f t="shared" si="82"/>
        <v>0</v>
      </c>
      <c r="CH39" s="12">
        <f t="shared" si="83"/>
        <v>0</v>
      </c>
      <c r="CI39" s="11">
        <v>0</v>
      </c>
      <c r="CJ39" s="11">
        <v>0</v>
      </c>
      <c r="CK39" s="11" t="e">
        <f t="shared" si="84"/>
        <v>#DIV/0!</v>
      </c>
      <c r="CL39" s="11">
        <v>0</v>
      </c>
      <c r="CM39" s="11">
        <v>0</v>
      </c>
      <c r="CN39" s="11" t="e">
        <f t="shared" si="85"/>
        <v>#DIV/0!</v>
      </c>
      <c r="CO39" s="11">
        <v>0.49491525423728799</v>
      </c>
      <c r="CP39" s="11">
        <v>0</v>
      </c>
      <c r="CQ39" s="11">
        <f t="shared" si="86"/>
        <v>0</v>
      </c>
      <c r="CR39" s="11">
        <v>0</v>
      </c>
      <c r="CS39" s="11">
        <v>0</v>
      </c>
      <c r="CT39" s="11" t="e">
        <f t="shared" si="87"/>
        <v>#DIV/0!</v>
      </c>
      <c r="CU39" s="11">
        <v>3.71186440677966</v>
      </c>
      <c r="CV39" s="11">
        <v>0</v>
      </c>
      <c r="CW39" s="11">
        <f t="shared" si="88"/>
        <v>0</v>
      </c>
      <c r="CX39" s="11">
        <v>0</v>
      </c>
      <c r="CY39" s="11">
        <v>0</v>
      </c>
      <c r="CZ39" s="11" t="e">
        <f t="shared" si="44"/>
        <v>#DIV/0!</v>
      </c>
      <c r="DA39" s="12">
        <f t="shared" si="49"/>
        <v>7.299999999999998</v>
      </c>
      <c r="DB39" s="12">
        <f t="shared" si="47"/>
        <v>0</v>
      </c>
      <c r="DC39" s="12">
        <f t="shared" si="48"/>
        <v>0</v>
      </c>
    </row>
    <row r="40" spans="1:107" s="3" customFormat="1" ht="24.75" customHeight="1">
      <c r="A40" s="28">
        <v>35</v>
      </c>
      <c r="B40" s="28" t="s">
        <v>110</v>
      </c>
      <c r="C40" s="11">
        <v>9.5204319978332297</v>
      </c>
      <c r="D40" s="11">
        <v>0</v>
      </c>
      <c r="E40" s="11">
        <f t="shared" si="50"/>
        <v>0</v>
      </c>
      <c r="F40" s="11">
        <v>0</v>
      </c>
      <c r="G40" s="11">
        <v>0</v>
      </c>
      <c r="H40" s="11" t="e">
        <f t="shared" si="51"/>
        <v>#DIV/0!</v>
      </c>
      <c r="I40" s="11">
        <v>0</v>
      </c>
      <c r="J40" s="11">
        <v>0</v>
      </c>
      <c r="K40" s="11" t="e">
        <f t="shared" si="52"/>
        <v>#DIV/0!</v>
      </c>
      <c r="L40" s="11">
        <v>0</v>
      </c>
      <c r="M40" s="11">
        <v>0</v>
      </c>
      <c r="N40" s="11" t="e">
        <f t="shared" si="53"/>
        <v>#DIV/0!</v>
      </c>
      <c r="O40" s="11">
        <v>0</v>
      </c>
      <c r="P40" s="11">
        <v>0</v>
      </c>
      <c r="Q40" s="11" t="e">
        <f t="shared" si="54"/>
        <v>#DIV/0!</v>
      </c>
      <c r="R40" s="11">
        <v>3.31518719141298</v>
      </c>
      <c r="S40" s="11">
        <v>0</v>
      </c>
      <c r="T40" s="11">
        <f t="shared" si="55"/>
        <v>0</v>
      </c>
      <c r="U40" s="11">
        <v>0</v>
      </c>
      <c r="V40" s="11">
        <v>0</v>
      </c>
      <c r="W40" s="11" t="e">
        <f t="shared" si="56"/>
        <v>#DIV/0!</v>
      </c>
      <c r="X40" s="11">
        <v>0</v>
      </c>
      <c r="Y40" s="11">
        <v>0</v>
      </c>
      <c r="Z40" s="11" t="e">
        <f t="shared" si="57"/>
        <v>#DIV/0!</v>
      </c>
      <c r="AA40" s="11">
        <v>6.0078064081468003</v>
      </c>
      <c r="AB40" s="11">
        <v>0</v>
      </c>
      <c r="AC40" s="11">
        <f t="shared" si="58"/>
        <v>0</v>
      </c>
      <c r="AD40" s="11">
        <v>0.33156330746778701</v>
      </c>
      <c r="AE40" s="11">
        <v>0</v>
      </c>
      <c r="AF40" s="11">
        <f t="shared" si="59"/>
        <v>0</v>
      </c>
      <c r="AG40" s="12">
        <f t="shared" si="0"/>
        <v>19.174988904860797</v>
      </c>
      <c r="AH40" s="12">
        <f t="shared" si="1"/>
        <v>0</v>
      </c>
      <c r="AI40" s="12">
        <f t="shared" si="60"/>
        <v>0</v>
      </c>
      <c r="AJ40" s="11">
        <v>12.6881357669889</v>
      </c>
      <c r="AK40" s="11">
        <v>0</v>
      </c>
      <c r="AL40" s="11">
        <f t="shared" si="61"/>
        <v>0</v>
      </c>
      <c r="AM40" s="11">
        <v>1.69131814870935</v>
      </c>
      <c r="AN40" s="11">
        <v>0</v>
      </c>
      <c r="AO40" s="11">
        <f t="shared" si="62"/>
        <v>0</v>
      </c>
      <c r="AP40" s="11">
        <v>1.68495502550126</v>
      </c>
      <c r="AQ40" s="11">
        <v>0</v>
      </c>
      <c r="AR40" s="11">
        <f t="shared" si="63"/>
        <v>0</v>
      </c>
      <c r="AS40" s="12">
        <f t="shared" si="64"/>
        <v>16.06440894119951</v>
      </c>
      <c r="AT40" s="12">
        <f t="shared" si="65"/>
        <v>0</v>
      </c>
      <c r="AU40" s="12">
        <f t="shared" si="66"/>
        <v>0</v>
      </c>
      <c r="AV40" s="11">
        <v>2.4681963200172601</v>
      </c>
      <c r="AW40" s="11">
        <v>0</v>
      </c>
      <c r="AX40" s="11">
        <f t="shared" si="67"/>
        <v>0</v>
      </c>
      <c r="AY40" s="11">
        <v>6.6312661493557502E-3</v>
      </c>
      <c r="AZ40" s="11">
        <v>5.41</v>
      </c>
      <c r="BA40" s="11">
        <f t="shared" si="68"/>
        <v>81583.213192635914</v>
      </c>
      <c r="BB40" s="12">
        <f t="shared" si="23"/>
        <v>2.474827586166616</v>
      </c>
      <c r="BC40" s="12">
        <f t="shared" si="69"/>
        <v>5.41</v>
      </c>
      <c r="BD40" s="12">
        <f t="shared" si="70"/>
        <v>218.60108680862976</v>
      </c>
      <c r="BE40" s="12">
        <f t="shared" si="71"/>
        <v>37.714225432226925</v>
      </c>
      <c r="BF40" s="12">
        <f t="shared" si="72"/>
        <v>5.41</v>
      </c>
      <c r="BG40" s="12">
        <f t="shared" si="73"/>
        <v>14.344719898124007</v>
      </c>
      <c r="BH40" s="11">
        <v>1.0857920114125601</v>
      </c>
      <c r="BI40" s="11">
        <v>0.28999999999999998</v>
      </c>
      <c r="BJ40" s="11">
        <f t="shared" si="74"/>
        <v>26.708614260545605</v>
      </c>
      <c r="BK40" s="11">
        <v>0.72943927642913198</v>
      </c>
      <c r="BL40" s="11">
        <v>0.04</v>
      </c>
      <c r="BM40" s="11">
        <f t="shared" si="75"/>
        <v>5.4836641366248351</v>
      </c>
      <c r="BN40" s="11">
        <v>0.66312661493557501</v>
      </c>
      <c r="BO40" s="11">
        <v>11</v>
      </c>
      <c r="BP40" s="11">
        <f t="shared" si="76"/>
        <v>1658.8084013290111</v>
      </c>
      <c r="BQ40" s="11">
        <v>0.79575193792268994</v>
      </c>
      <c r="BR40" s="11">
        <v>1.29</v>
      </c>
      <c r="BS40" s="11">
        <f t="shared" si="77"/>
        <v>162.11082103897155</v>
      </c>
      <c r="BT40" s="11">
        <v>0.464188630454902</v>
      </c>
      <c r="BU40" s="11">
        <v>10</v>
      </c>
      <c r="BV40" s="11">
        <f t="shared" si="78"/>
        <v>2154.2966251026146</v>
      </c>
      <c r="BW40" s="11">
        <v>0.464188630454902</v>
      </c>
      <c r="BX40" s="11">
        <v>0.15</v>
      </c>
      <c r="BY40" s="11">
        <f t="shared" si="79"/>
        <v>32.314449376539208</v>
      </c>
      <c r="BZ40" s="11">
        <v>0.232094315227451</v>
      </c>
      <c r="CA40" s="11">
        <v>0</v>
      </c>
      <c r="CB40" s="11">
        <f t="shared" si="80"/>
        <v>0</v>
      </c>
      <c r="CC40" s="11">
        <v>3.0757505751830001</v>
      </c>
      <c r="CD40" s="11">
        <v>0</v>
      </c>
      <c r="CE40" s="11">
        <f t="shared" si="81"/>
        <v>0</v>
      </c>
      <c r="CF40" s="12">
        <f t="shared" si="37"/>
        <v>7.5103319920202125</v>
      </c>
      <c r="CG40" s="12">
        <f t="shared" si="82"/>
        <v>22.77</v>
      </c>
      <c r="CH40" s="12">
        <f t="shared" si="83"/>
        <v>303.18233633604086</v>
      </c>
      <c r="CI40" s="11">
        <v>0</v>
      </c>
      <c r="CJ40" s="11">
        <v>559.16</v>
      </c>
      <c r="CK40" s="11" t="e">
        <f t="shared" si="84"/>
        <v>#DIV/0!</v>
      </c>
      <c r="CL40" s="11">
        <v>0.80708386627171003</v>
      </c>
      <c r="CM40" s="11">
        <v>0.05</v>
      </c>
      <c r="CN40" s="11">
        <f t="shared" si="85"/>
        <v>6.1951430439283719</v>
      </c>
      <c r="CO40" s="11">
        <v>15.4792010459498</v>
      </c>
      <c r="CP40" s="11">
        <v>0.34</v>
      </c>
      <c r="CQ40" s="11">
        <f t="shared" si="86"/>
        <v>2.1964957945226926</v>
      </c>
      <c r="CR40" s="11">
        <v>0.38178739248518101</v>
      </c>
      <c r="CS40" s="11">
        <v>0</v>
      </c>
      <c r="CT40" s="11">
        <f t="shared" si="87"/>
        <v>0</v>
      </c>
      <c r="CU40" s="11">
        <v>21.737164219926498</v>
      </c>
      <c r="CV40" s="11">
        <v>1.94</v>
      </c>
      <c r="CW40" s="11">
        <f t="shared" si="88"/>
        <v>8.9248072120723005</v>
      </c>
      <c r="CX40" s="11">
        <v>0.77020605111971696</v>
      </c>
      <c r="CY40" s="11">
        <v>0</v>
      </c>
      <c r="CZ40" s="11">
        <f t="shared" si="44"/>
        <v>0</v>
      </c>
      <c r="DA40" s="12">
        <f t="shared" si="49"/>
        <v>84.400000000000048</v>
      </c>
      <c r="DB40" s="12">
        <f t="shared" si="47"/>
        <v>589.66999999999996</v>
      </c>
      <c r="DC40" s="12">
        <f t="shared" si="48"/>
        <v>698.6611374407579</v>
      </c>
    </row>
    <row r="41" spans="1:107" s="3" customFormat="1" ht="24.75" customHeight="1">
      <c r="A41" s="28">
        <v>36</v>
      </c>
      <c r="B41" s="28" t="s">
        <v>111</v>
      </c>
      <c r="C41" s="11">
        <v>4.6163498654766597</v>
      </c>
      <c r="D41" s="11">
        <v>85.2</v>
      </c>
      <c r="E41" s="11">
        <f t="shared" si="50"/>
        <v>1845.614012862578</v>
      </c>
      <c r="F41" s="11">
        <v>1.4896860951030999</v>
      </c>
      <c r="G41" s="11">
        <v>0</v>
      </c>
      <c r="H41" s="11">
        <f t="shared" si="51"/>
        <v>0</v>
      </c>
      <c r="I41" s="11">
        <v>5.5172826901607301</v>
      </c>
      <c r="J41" s="11">
        <v>0</v>
      </c>
      <c r="K41" s="11">
        <f t="shared" si="52"/>
        <v>0</v>
      </c>
      <c r="L41" s="11">
        <v>1.00689814666809</v>
      </c>
      <c r="M41" s="11">
        <v>0</v>
      </c>
      <c r="N41" s="11">
        <f t="shared" si="53"/>
        <v>0</v>
      </c>
      <c r="O41" s="11">
        <v>5.9056198780140103E-2</v>
      </c>
      <c r="P41" s="11">
        <v>0</v>
      </c>
      <c r="Q41" s="11">
        <f t="shared" si="54"/>
        <v>0</v>
      </c>
      <c r="R41" s="11">
        <v>2.5172479569999902</v>
      </c>
      <c r="S41" s="11">
        <v>0</v>
      </c>
      <c r="T41" s="11">
        <f t="shared" si="55"/>
        <v>0</v>
      </c>
      <c r="U41" s="11">
        <v>0.89615076215640199</v>
      </c>
      <c r="V41" s="11">
        <v>0</v>
      </c>
      <c r="W41" s="11">
        <f t="shared" si="56"/>
        <v>0</v>
      </c>
      <c r="X41" s="11">
        <v>0.55565715106920199</v>
      </c>
      <c r="Y41" s="11">
        <v>0</v>
      </c>
      <c r="Z41" s="11">
        <f t="shared" si="57"/>
        <v>0</v>
      </c>
      <c r="AA41" s="11">
        <v>9.4712179560244198</v>
      </c>
      <c r="AB41" s="11">
        <v>0</v>
      </c>
      <c r="AC41" s="11">
        <f t="shared" si="58"/>
        <v>0</v>
      </c>
      <c r="AD41" s="11">
        <v>0.272746477029704</v>
      </c>
      <c r="AE41" s="11">
        <v>5</v>
      </c>
      <c r="AF41" s="11">
        <f t="shared" si="59"/>
        <v>1833.2042468344935</v>
      </c>
      <c r="AG41" s="12">
        <f t="shared" si="0"/>
        <v>26.40229329946844</v>
      </c>
      <c r="AH41" s="12">
        <f t="shared" si="1"/>
        <v>90.2</v>
      </c>
      <c r="AI41" s="12">
        <f t="shared" si="60"/>
        <v>341.63698954823747</v>
      </c>
      <c r="AJ41" s="11">
        <v>19.9021449418799</v>
      </c>
      <c r="AK41" s="11">
        <v>0</v>
      </c>
      <c r="AL41" s="11">
        <f t="shared" si="61"/>
        <v>0</v>
      </c>
      <c r="AM41" s="11">
        <v>2.7668481703977501</v>
      </c>
      <c r="AN41" s="11">
        <v>0</v>
      </c>
      <c r="AO41" s="11">
        <f t="shared" si="62"/>
        <v>0</v>
      </c>
      <c r="AP41" s="11">
        <v>2.5586714768759902</v>
      </c>
      <c r="AQ41" s="11">
        <v>0</v>
      </c>
      <c r="AR41" s="11">
        <f t="shared" si="63"/>
        <v>0</v>
      </c>
      <c r="AS41" s="12">
        <f t="shared" si="64"/>
        <v>25.22766458915364</v>
      </c>
      <c r="AT41" s="12">
        <f t="shared" si="65"/>
        <v>0</v>
      </c>
      <c r="AU41" s="12">
        <f t="shared" si="66"/>
        <v>0</v>
      </c>
      <c r="AV41" s="11">
        <v>2.68091421760148</v>
      </c>
      <c r="AW41" s="11">
        <v>0</v>
      </c>
      <c r="AX41" s="11">
        <f t="shared" si="67"/>
        <v>0</v>
      </c>
      <c r="AY41" s="11">
        <v>2.5793223988541201E-2</v>
      </c>
      <c r="AZ41" s="11">
        <v>0</v>
      </c>
      <c r="BA41" s="11">
        <f t="shared" si="68"/>
        <v>0</v>
      </c>
      <c r="BB41" s="12">
        <f t="shared" si="23"/>
        <v>2.7067074415900212</v>
      </c>
      <c r="BC41" s="12">
        <f t="shared" si="69"/>
        <v>0</v>
      </c>
      <c r="BD41" s="12">
        <f t="shared" si="70"/>
        <v>0</v>
      </c>
      <c r="BE41" s="12">
        <f t="shared" si="71"/>
        <v>54.336665330212099</v>
      </c>
      <c r="BF41" s="12">
        <f t="shared" si="72"/>
        <v>90.2</v>
      </c>
      <c r="BG41" s="12">
        <f t="shared" si="73"/>
        <v>166.00208984456631</v>
      </c>
      <c r="BH41" s="11">
        <v>7.5299108130652899</v>
      </c>
      <c r="BI41" s="11">
        <v>0</v>
      </c>
      <c r="BJ41" s="11">
        <f t="shared" si="74"/>
        <v>0</v>
      </c>
      <c r="BK41" s="11">
        <v>6.3180456218447896</v>
      </c>
      <c r="BL41" s="11">
        <v>37.03</v>
      </c>
      <c r="BM41" s="11">
        <f t="shared" si="75"/>
        <v>586.09896503386926</v>
      </c>
      <c r="BN41" s="11">
        <v>5.5385420235884499</v>
      </c>
      <c r="BO41" s="11">
        <v>0</v>
      </c>
      <c r="BP41" s="11">
        <f t="shared" si="76"/>
        <v>0</v>
      </c>
      <c r="BQ41" s="11">
        <v>6.7268208286809701</v>
      </c>
      <c r="BR41" s="11">
        <v>13.25</v>
      </c>
      <c r="BS41" s="11">
        <f t="shared" si="77"/>
        <v>196.97269092564977</v>
      </c>
      <c r="BT41" s="11">
        <v>5.17204771176009</v>
      </c>
      <c r="BU41" s="11">
        <v>0</v>
      </c>
      <c r="BV41" s="11">
        <f t="shared" si="78"/>
        <v>0</v>
      </c>
      <c r="BW41" s="11">
        <v>5.1879891607194004</v>
      </c>
      <c r="BX41" s="11">
        <v>1.1499999999999999</v>
      </c>
      <c r="BY41" s="11">
        <f t="shared" si="79"/>
        <v>22.166584477607763</v>
      </c>
      <c r="BZ41" s="11">
        <v>0.74225775148178097</v>
      </c>
      <c r="CA41" s="11">
        <v>0</v>
      </c>
      <c r="CB41" s="11">
        <f t="shared" si="80"/>
        <v>0</v>
      </c>
      <c r="CC41" s="11">
        <v>6.7528421719496201</v>
      </c>
      <c r="CD41" s="11">
        <v>0</v>
      </c>
      <c r="CE41" s="11">
        <f t="shared" si="81"/>
        <v>0</v>
      </c>
      <c r="CF41" s="12">
        <f t="shared" si="37"/>
        <v>43.968456083090395</v>
      </c>
      <c r="CG41" s="12">
        <f t="shared" si="82"/>
        <v>51.43</v>
      </c>
      <c r="CH41" s="12">
        <f t="shared" si="83"/>
        <v>116.97022042986677</v>
      </c>
      <c r="CI41" s="11">
        <v>0</v>
      </c>
      <c r="CJ41" s="11">
        <v>0</v>
      </c>
      <c r="CK41" s="11" t="e">
        <f t="shared" si="84"/>
        <v>#DIV/0!</v>
      </c>
      <c r="CL41" s="11">
        <v>2.1170351263689402</v>
      </c>
      <c r="CM41" s="11">
        <v>0</v>
      </c>
      <c r="CN41" s="11">
        <f t="shared" si="85"/>
        <v>0</v>
      </c>
      <c r="CO41" s="11">
        <v>10.5925240181733</v>
      </c>
      <c r="CP41" s="11">
        <v>0</v>
      </c>
      <c r="CQ41" s="11">
        <f t="shared" si="86"/>
        <v>0</v>
      </c>
      <c r="CR41" s="11">
        <v>6.9423176813524307E-2</v>
      </c>
      <c r="CS41" s="11">
        <v>0</v>
      </c>
      <c r="CT41" s="11">
        <f t="shared" si="87"/>
        <v>0</v>
      </c>
      <c r="CU41" s="11">
        <v>30.626834035603501</v>
      </c>
      <c r="CV41" s="11">
        <v>1.73</v>
      </c>
      <c r="CW41" s="11">
        <f t="shared" si="88"/>
        <v>5.6486413123500983</v>
      </c>
      <c r="CX41" s="11">
        <v>0.639062229738243</v>
      </c>
      <c r="CY41" s="11">
        <v>0</v>
      </c>
      <c r="CZ41" s="11">
        <f t="shared" si="44"/>
        <v>0</v>
      </c>
      <c r="DA41" s="12">
        <f t="shared" si="49"/>
        <v>142.35000000000002</v>
      </c>
      <c r="DB41" s="12">
        <f t="shared" si="47"/>
        <v>143.36000000000001</v>
      </c>
      <c r="DC41" s="12">
        <f t="shared" si="48"/>
        <v>100.70951879171058</v>
      </c>
    </row>
    <row r="42" spans="1:107" s="4" customFormat="1" ht="24.75" customHeight="1">
      <c r="A42" s="45" t="s">
        <v>112</v>
      </c>
      <c r="B42" s="45"/>
      <c r="C42" s="12">
        <f>SUM(C27:C41)</f>
        <v>795.00189888177738</v>
      </c>
      <c r="D42" s="12">
        <f>SUM(D27:D41)</f>
        <v>428.72999999999996</v>
      </c>
      <c r="E42" s="11">
        <f t="shared" si="50"/>
        <v>53.928173077704209</v>
      </c>
      <c r="F42" s="12">
        <f>SUM(F27:F41)</f>
        <v>65.458479901519681</v>
      </c>
      <c r="G42" s="12">
        <f>SUM(G27:G41)</f>
        <v>0</v>
      </c>
      <c r="H42" s="11">
        <f t="shared" si="51"/>
        <v>0</v>
      </c>
      <c r="I42" s="12">
        <f>SUM(I27:I41)</f>
        <v>238.7201520332666</v>
      </c>
      <c r="J42" s="12">
        <f>SUM(J27:J41)</f>
        <v>189.00000000000003</v>
      </c>
      <c r="K42" s="11">
        <f t="shared" si="52"/>
        <v>79.172201588436536</v>
      </c>
      <c r="L42" s="12">
        <f>SUM(L27:L41)</f>
        <v>87.419054642607279</v>
      </c>
      <c r="M42" s="12">
        <f>SUM(M27:M41)</f>
        <v>4.29</v>
      </c>
      <c r="N42" s="11">
        <f t="shared" si="53"/>
        <v>4.9073969256916348</v>
      </c>
      <c r="O42" s="12">
        <f>SUM(O27:O41)</f>
        <v>19.602959254389905</v>
      </c>
      <c r="P42" s="12">
        <f>SUM(P27:P41)</f>
        <v>0</v>
      </c>
      <c r="Q42" s="11">
        <f t="shared" si="54"/>
        <v>0</v>
      </c>
      <c r="R42" s="12">
        <f>SUM(R27:R41)</f>
        <v>135.04442494281415</v>
      </c>
      <c r="S42" s="12">
        <f>SUM(S27:S41)</f>
        <v>109.97999999999999</v>
      </c>
      <c r="T42" s="11">
        <f t="shared" si="55"/>
        <v>81.439866952354436</v>
      </c>
      <c r="U42" s="12">
        <f>SUM(U27:U41)</f>
        <v>73.132541676299113</v>
      </c>
      <c r="V42" s="12">
        <f>SUM(V27:V41)</f>
        <v>4.96</v>
      </c>
      <c r="W42" s="11">
        <f t="shared" si="56"/>
        <v>6.7822065065837069</v>
      </c>
      <c r="X42" s="12">
        <f>SUM(X27:X41)</f>
        <v>49.413518352849032</v>
      </c>
      <c r="Y42" s="12">
        <f>SUM(Y27:Y41)</f>
        <v>29.84</v>
      </c>
      <c r="Z42" s="11">
        <f t="shared" si="57"/>
        <v>60.388332979894997</v>
      </c>
      <c r="AA42" s="12">
        <f>SUM(AA27:AA41)</f>
        <v>107.22067163193246</v>
      </c>
      <c r="AB42" s="12">
        <f>SUM(AB27:AB41)</f>
        <v>29.16</v>
      </c>
      <c r="AC42" s="11">
        <f t="shared" si="58"/>
        <v>27.196248219840069</v>
      </c>
      <c r="AD42" s="12">
        <f>SUM(AD27:AD41)</f>
        <v>18.04879045978322</v>
      </c>
      <c r="AE42" s="12">
        <f>SUM(AE27:AE41)</f>
        <v>1020.04</v>
      </c>
      <c r="AF42" s="11">
        <f t="shared" si="59"/>
        <v>5651.5698504721377</v>
      </c>
      <c r="AG42" s="12">
        <f t="shared" si="0"/>
        <v>1589.0624917772388</v>
      </c>
      <c r="AH42" s="12">
        <f t="shared" si="1"/>
        <v>1816</v>
      </c>
      <c r="AI42" s="12">
        <f t="shared" si="60"/>
        <v>114.28121986372919</v>
      </c>
      <c r="AJ42" s="12">
        <f>SUM(AJ27:AJ41)</f>
        <v>175.50809612223406</v>
      </c>
      <c r="AK42" s="12">
        <f>SUM(AK27:AK41)</f>
        <v>0.11</v>
      </c>
      <c r="AL42" s="11">
        <f t="shared" si="61"/>
        <v>6.2675171362687215E-2</v>
      </c>
      <c r="AM42" s="12">
        <f>SUM(AM27:AM41)</f>
        <v>41.024443722570467</v>
      </c>
      <c r="AN42" s="12">
        <f>SUM(AN27:AN41)</f>
        <v>0</v>
      </c>
      <c r="AO42" s="11">
        <f t="shared" si="62"/>
        <v>0</v>
      </c>
      <c r="AP42" s="12">
        <f>SUM(AP27:AP41)</f>
        <v>25.889366954235069</v>
      </c>
      <c r="AQ42" s="12">
        <f>SUM(AQ27:AQ41)</f>
        <v>39.14</v>
      </c>
      <c r="AR42" s="11">
        <f t="shared" si="63"/>
        <v>151.18175762732332</v>
      </c>
      <c r="AS42" s="12">
        <f t="shared" si="64"/>
        <v>242.42190679903962</v>
      </c>
      <c r="AT42" s="12">
        <f t="shared" si="65"/>
        <v>39.25</v>
      </c>
      <c r="AU42" s="12">
        <f t="shared" si="66"/>
        <v>16.190780989334044</v>
      </c>
      <c r="AV42" s="12">
        <f>SUM(AV27:AV41)</f>
        <v>114.89520541705835</v>
      </c>
      <c r="AW42" s="12">
        <f>SUM(AW27:AW41)</f>
        <v>73.86</v>
      </c>
      <c r="AX42" s="11">
        <f t="shared" si="67"/>
        <v>64.284666824777787</v>
      </c>
      <c r="AY42" s="12">
        <f>SUM(AY27:AY41)</f>
        <v>19.059304755976598</v>
      </c>
      <c r="AZ42" s="12">
        <f>SUM(AZ27:AZ41)</f>
        <v>517.31999999999994</v>
      </c>
      <c r="BA42" s="11">
        <f t="shared" si="68"/>
        <v>2714.2647993903306</v>
      </c>
      <c r="BB42" s="12">
        <f t="shared" si="23"/>
        <v>133.95451017303495</v>
      </c>
      <c r="BC42" s="12">
        <f t="shared" si="69"/>
        <v>591.17999999999995</v>
      </c>
      <c r="BD42" s="12">
        <f t="shared" si="70"/>
        <v>441.32892519732758</v>
      </c>
      <c r="BE42" s="12">
        <f t="shared" si="71"/>
        <v>1965.4389087493134</v>
      </c>
      <c r="BF42" s="12">
        <f t="shared" si="72"/>
        <v>2446.4299999999998</v>
      </c>
      <c r="BG42" s="12">
        <f t="shared" si="73"/>
        <v>124.47245188387768</v>
      </c>
      <c r="BH42" s="12">
        <f>SUM(BH27:BH41)</f>
        <v>316.39109024605841</v>
      </c>
      <c r="BI42" s="12">
        <f>SUM(BI27:BI41)</f>
        <v>79.430000000000021</v>
      </c>
      <c r="BJ42" s="11">
        <f t="shared" si="74"/>
        <v>25.105005307901386</v>
      </c>
      <c r="BK42" s="12">
        <f>SUM(BK27:BK41)</f>
        <v>278.6684826349931</v>
      </c>
      <c r="BL42" s="12">
        <f>SUM(BL27:BL41)</f>
        <v>857.57999999999981</v>
      </c>
      <c r="BM42" s="11">
        <f t="shared" si="75"/>
        <v>307.74201369707083</v>
      </c>
      <c r="BN42" s="12">
        <f>SUM(BN27:BN41)</f>
        <v>242.89872813581229</v>
      </c>
      <c r="BO42" s="12">
        <f>SUM(BO27:BO41)</f>
        <v>136.03000000000003</v>
      </c>
      <c r="BP42" s="11">
        <f t="shared" si="76"/>
        <v>56.0027633919686</v>
      </c>
      <c r="BQ42" s="12">
        <f>SUM(BQ27:BQ41)</f>
        <v>289.35176109921929</v>
      </c>
      <c r="BR42" s="12">
        <f>SUM(BR27:BR41)</f>
        <v>805.54</v>
      </c>
      <c r="BS42" s="11">
        <f t="shared" si="77"/>
        <v>278.39471131602295</v>
      </c>
      <c r="BT42" s="12">
        <f>SUM(BT27:BT41)</f>
        <v>208.66111308626421</v>
      </c>
      <c r="BU42" s="12">
        <f>SUM(BU27:BU41)</f>
        <v>21.259999999999998</v>
      </c>
      <c r="BV42" s="11">
        <f t="shared" si="78"/>
        <v>10.188769572608738</v>
      </c>
      <c r="BW42" s="12">
        <f>SUM(BW27:BW41)</f>
        <v>187.50431230097831</v>
      </c>
      <c r="BX42" s="12">
        <f>SUM(BX27:BX41)</f>
        <v>158.39000000000001</v>
      </c>
      <c r="BY42" s="11">
        <f t="shared" si="79"/>
        <v>84.472723883680828</v>
      </c>
      <c r="BZ42" s="12">
        <f>SUM(BZ27:BZ41)</f>
        <v>92.27939229792257</v>
      </c>
      <c r="CA42" s="12">
        <f>SUM(CA27:CA41)</f>
        <v>0</v>
      </c>
      <c r="CB42" s="11">
        <f t="shared" si="80"/>
        <v>0</v>
      </c>
      <c r="CC42" s="12">
        <f>SUM(CC27:CC41)</f>
        <v>513.02121927845565</v>
      </c>
      <c r="CD42" s="12">
        <f>SUM(CD27:CD41)</f>
        <v>1082.6000000000001</v>
      </c>
      <c r="CE42" s="11">
        <f t="shared" si="81"/>
        <v>211.0244097744407</v>
      </c>
      <c r="CF42" s="12">
        <f t="shared" si="37"/>
        <v>2128.7760990797037</v>
      </c>
      <c r="CG42" s="12">
        <f t="shared" si="82"/>
        <v>3140.83</v>
      </c>
      <c r="CH42" s="12">
        <f t="shared" si="83"/>
        <v>147.54158510882471</v>
      </c>
      <c r="CI42" s="12">
        <f>SUM(CI27:CI41)</f>
        <v>102.89420096953233</v>
      </c>
      <c r="CJ42" s="12">
        <f>SUM(CJ27:CJ41)</f>
        <v>559.16</v>
      </c>
      <c r="CK42" s="11">
        <f t="shared" si="84"/>
        <v>543.43198618702627</v>
      </c>
      <c r="CL42" s="12">
        <f>SUM(CL27:CL41)</f>
        <v>107.32976646129696</v>
      </c>
      <c r="CM42" s="12">
        <f>SUM(CM27:CM41)</f>
        <v>73.27</v>
      </c>
      <c r="CN42" s="11">
        <f t="shared" si="85"/>
        <v>68.266243760458664</v>
      </c>
      <c r="CO42" s="12">
        <f>SUM(CO27:CO41)</f>
        <v>631.83640549383017</v>
      </c>
      <c r="CP42" s="12">
        <f>SUM(CP27:CP41)</f>
        <v>474.82</v>
      </c>
      <c r="CQ42" s="11">
        <f t="shared" si="86"/>
        <v>75.149199361010318</v>
      </c>
      <c r="CR42" s="12">
        <f>SUM(CR27:CR41)</f>
        <v>15.208729263055581</v>
      </c>
      <c r="CS42" s="12">
        <f>SUM(CS27:CS41)</f>
        <v>0.08</v>
      </c>
      <c r="CT42" s="11">
        <f t="shared" si="87"/>
        <v>0.52601370315883467</v>
      </c>
      <c r="CU42" s="12">
        <f>SUM(CU27:CU41)</f>
        <v>1289.787985563187</v>
      </c>
      <c r="CV42" s="12">
        <f>SUM(CV27:CV41)</f>
        <v>18.559999999999999</v>
      </c>
      <c r="CW42" s="11">
        <f t="shared" si="88"/>
        <v>1.4389961922226899</v>
      </c>
      <c r="CX42" s="12">
        <f>SUM(CX27:CX41)</f>
        <v>25.077903827992788</v>
      </c>
      <c r="CY42" s="12">
        <f>SUM(CY27:CY41)</f>
        <v>0</v>
      </c>
      <c r="CZ42" s="11">
        <f t="shared" si="44"/>
        <v>0</v>
      </c>
      <c r="DA42" s="12">
        <f>SUM(DA27:DA41)</f>
        <v>6266.3499994079129</v>
      </c>
      <c r="DB42" s="12">
        <f>SUM(DB27:DB41)</f>
        <v>6713.15</v>
      </c>
      <c r="DC42" s="12">
        <f t="shared" si="48"/>
        <v>107.1301475441733</v>
      </c>
    </row>
    <row r="43" spans="1:107" s="3" customFormat="1" ht="24.75" customHeight="1">
      <c r="A43" s="28">
        <v>37</v>
      </c>
      <c r="B43" s="28" t="s">
        <v>113</v>
      </c>
      <c r="C43" s="11">
        <v>501.482911525254</v>
      </c>
      <c r="D43" s="11">
        <v>392.2</v>
      </c>
      <c r="E43" s="11">
        <f t="shared" si="50"/>
        <v>78.208048766233844</v>
      </c>
      <c r="F43" s="11">
        <v>34.514426735095498</v>
      </c>
      <c r="G43" s="11">
        <v>0</v>
      </c>
      <c r="H43" s="11">
        <f t="shared" si="51"/>
        <v>0</v>
      </c>
      <c r="I43" s="11">
        <v>115.890270485787</v>
      </c>
      <c r="J43" s="11">
        <v>4.24</v>
      </c>
      <c r="K43" s="11">
        <f t="shared" si="52"/>
        <v>3.6586332763111482</v>
      </c>
      <c r="L43" s="11">
        <v>30.903083356235499</v>
      </c>
      <c r="M43" s="11">
        <v>0.74</v>
      </c>
      <c r="N43" s="11">
        <f t="shared" si="53"/>
        <v>2.3945830630220457</v>
      </c>
      <c r="O43" s="11">
        <v>5.7425702659440301</v>
      </c>
      <c r="P43" s="11">
        <v>0</v>
      </c>
      <c r="Q43" s="11">
        <f t="shared" si="54"/>
        <v>0</v>
      </c>
      <c r="R43" s="11">
        <v>39.3704679517434</v>
      </c>
      <c r="S43" s="11">
        <v>2.62</v>
      </c>
      <c r="T43" s="11">
        <f t="shared" si="55"/>
        <v>6.65473421146873</v>
      </c>
      <c r="U43" s="11">
        <v>23.5358285268312</v>
      </c>
      <c r="V43" s="11">
        <v>7.38</v>
      </c>
      <c r="W43" s="11">
        <f t="shared" si="56"/>
        <v>31.35644870792073</v>
      </c>
      <c r="X43" s="11">
        <v>27.353913888209199</v>
      </c>
      <c r="Y43" s="11">
        <v>0.04</v>
      </c>
      <c r="Z43" s="11">
        <f t="shared" si="57"/>
        <v>0.14623135893266759</v>
      </c>
      <c r="AA43" s="11">
        <v>42.935293837357897</v>
      </c>
      <c r="AB43" s="11">
        <v>4.07</v>
      </c>
      <c r="AC43" s="11">
        <f t="shared" si="58"/>
        <v>9.4793807989703414</v>
      </c>
      <c r="AD43" s="11">
        <v>8.9470286912571808</v>
      </c>
      <c r="AE43" s="11">
        <v>29.58</v>
      </c>
      <c r="AF43" s="11">
        <f t="shared" si="59"/>
        <v>330.61255329274684</v>
      </c>
      <c r="AG43" s="12">
        <f t="shared" si="0"/>
        <v>830.67579526371492</v>
      </c>
      <c r="AH43" s="12">
        <f t="shared" si="1"/>
        <v>440.87</v>
      </c>
      <c r="AI43" s="12">
        <f t="shared" si="60"/>
        <v>53.073654308181318</v>
      </c>
      <c r="AJ43" s="11">
        <v>17.330397146538001</v>
      </c>
      <c r="AK43" s="11">
        <v>0</v>
      </c>
      <c r="AL43" s="11">
        <f t="shared" si="61"/>
        <v>0</v>
      </c>
      <c r="AM43" s="11">
        <v>12.359163143934699</v>
      </c>
      <c r="AN43" s="11">
        <v>0</v>
      </c>
      <c r="AO43" s="11">
        <f t="shared" si="62"/>
        <v>0</v>
      </c>
      <c r="AP43" s="11">
        <v>3.60200132901433</v>
      </c>
      <c r="AQ43" s="11">
        <v>18.55</v>
      </c>
      <c r="AR43" s="11">
        <f t="shared" si="63"/>
        <v>514.99148127955073</v>
      </c>
      <c r="AS43" s="12">
        <f t="shared" si="64"/>
        <v>33.291561619487027</v>
      </c>
      <c r="AT43" s="12">
        <f t="shared" si="65"/>
        <v>18.55</v>
      </c>
      <c r="AU43" s="12">
        <f t="shared" si="66"/>
        <v>55.719825378037726</v>
      </c>
      <c r="AV43" s="11">
        <v>17.616238450601301</v>
      </c>
      <c r="AW43" s="11">
        <v>0</v>
      </c>
      <c r="AX43" s="11">
        <f t="shared" si="67"/>
        <v>0</v>
      </c>
      <c r="AY43" s="11">
        <v>3.6033583179293101</v>
      </c>
      <c r="AZ43" s="11">
        <v>0</v>
      </c>
      <c r="BA43" s="11">
        <f t="shared" si="68"/>
        <v>0</v>
      </c>
      <c r="BB43" s="12">
        <f t="shared" ref="BB43:BB48" si="89">AY43+AV43</f>
        <v>21.219596768530611</v>
      </c>
      <c r="BC43" s="12">
        <f t="shared" ref="BC43:BC48" si="90">AZ43+AW43</f>
        <v>0</v>
      </c>
      <c r="BD43" s="12">
        <f t="shared" si="70"/>
        <v>0</v>
      </c>
      <c r="BE43" s="12">
        <f t="shared" ref="BE43:BE48" si="91">BB43+AS43+AG43</f>
        <v>885.18695365173255</v>
      </c>
      <c r="BF43" s="12">
        <f t="shared" si="72"/>
        <v>459.42</v>
      </c>
      <c r="BG43" s="12">
        <f t="shared" si="73"/>
        <v>51.900900493925938</v>
      </c>
      <c r="BH43" s="11">
        <v>66.849609342000903</v>
      </c>
      <c r="BI43" s="11">
        <v>38.76</v>
      </c>
      <c r="BJ43" s="11">
        <f t="shared" si="74"/>
        <v>57.980892306647334</v>
      </c>
      <c r="BK43" s="11">
        <v>59.3409393059856</v>
      </c>
      <c r="BL43" s="11">
        <v>60.54</v>
      </c>
      <c r="BM43" s="11">
        <f t="shared" si="75"/>
        <v>102.02062978449256</v>
      </c>
      <c r="BN43" s="11">
        <v>54.065853149309604</v>
      </c>
      <c r="BO43" s="11">
        <v>8.4</v>
      </c>
      <c r="BP43" s="11">
        <f t="shared" si="76"/>
        <v>15.536608618386824</v>
      </c>
      <c r="BQ43" s="11">
        <v>64.141851910647702</v>
      </c>
      <c r="BR43" s="11">
        <v>16.13</v>
      </c>
      <c r="BS43" s="11">
        <f t="shared" si="77"/>
        <v>25.147387422598538</v>
      </c>
      <c r="BT43" s="11">
        <v>35.6619425203994</v>
      </c>
      <c r="BU43" s="11">
        <v>0.13</v>
      </c>
      <c r="BV43" s="11">
        <f t="shared" si="78"/>
        <v>0.36453426485569934</v>
      </c>
      <c r="BW43" s="11">
        <v>33.696533509158598</v>
      </c>
      <c r="BX43" s="11">
        <v>0</v>
      </c>
      <c r="BY43" s="11">
        <f t="shared" si="79"/>
        <v>0</v>
      </c>
      <c r="BZ43" s="11">
        <v>19.917947581647201</v>
      </c>
      <c r="CA43" s="11">
        <v>4.16</v>
      </c>
      <c r="CB43" s="11">
        <f t="shared" si="80"/>
        <v>20.885686052478157</v>
      </c>
      <c r="CC43" s="11">
        <v>36.8833780782061</v>
      </c>
      <c r="CD43" s="11">
        <v>227.78</v>
      </c>
      <c r="CE43" s="11">
        <f t="shared" si="81"/>
        <v>617.56816178014935</v>
      </c>
      <c r="CF43" s="12">
        <f t="shared" si="37"/>
        <v>370.55805539735513</v>
      </c>
      <c r="CG43" s="12">
        <f t="shared" ref="CG43:CG48" si="92">CD43+CA43+BX43+BU43+BR43+BO43+BL43+BI43</f>
        <v>355.9</v>
      </c>
      <c r="CH43" s="12">
        <f t="shared" ref="CH43:CH48" si="93">CG43/CF43*100</f>
        <v>96.044329577011325</v>
      </c>
      <c r="CI43" s="11">
        <v>4.7523171601113701</v>
      </c>
      <c r="CJ43" s="11">
        <v>0</v>
      </c>
      <c r="CK43" s="11">
        <f t="shared" si="84"/>
        <v>0</v>
      </c>
      <c r="CL43" s="11">
        <v>46.530507772507796</v>
      </c>
      <c r="CM43" s="11">
        <v>1.02</v>
      </c>
      <c r="CN43" s="11">
        <f t="shared" si="85"/>
        <v>2.1921101849712876</v>
      </c>
      <c r="CO43" s="11">
        <v>103.098592493757</v>
      </c>
      <c r="CP43" s="11">
        <v>21.83</v>
      </c>
      <c r="CQ43" s="11">
        <f t="shared" si="86"/>
        <v>21.173906909856104</v>
      </c>
      <c r="CR43" s="11">
        <v>3.9818821027740499</v>
      </c>
      <c r="CS43" s="11">
        <v>0</v>
      </c>
      <c r="CT43" s="11">
        <f t="shared" si="87"/>
        <v>0</v>
      </c>
      <c r="CU43" s="11">
        <v>442.026383144845</v>
      </c>
      <c r="CV43" s="11">
        <v>805.8</v>
      </c>
      <c r="CW43" s="11">
        <f t="shared" si="88"/>
        <v>182.29681094305906</v>
      </c>
      <c r="CX43" s="11">
        <v>6.0153247200406001</v>
      </c>
      <c r="CY43" s="11">
        <v>0</v>
      </c>
      <c r="CZ43" s="11">
        <f t="shared" si="44"/>
        <v>0</v>
      </c>
      <c r="DA43" s="12">
        <f>CX43+CU43+CR43+CO43+CL43+CI43+CF43+BE43</f>
        <v>1862.1500164431236</v>
      </c>
      <c r="DB43" s="12">
        <f>CY43+CV43+CS43+CP43+CM43+CJ43+CG43+BF43</f>
        <v>1643.97</v>
      </c>
      <c r="DC43" s="12">
        <f t="shared" si="48"/>
        <v>88.28343503388264</v>
      </c>
    </row>
    <row r="44" spans="1:107" s="3" customFormat="1" ht="24.75" customHeight="1">
      <c r="A44" s="28">
        <v>38</v>
      </c>
      <c r="B44" s="28" t="s">
        <v>114</v>
      </c>
      <c r="C44" s="11">
        <v>911.27390624970803</v>
      </c>
      <c r="D44" s="11">
        <v>787.88</v>
      </c>
      <c r="E44" s="11">
        <f t="shared" si="50"/>
        <v>86.459185827285651</v>
      </c>
      <c r="F44" s="11">
        <v>33.059188989755199</v>
      </c>
      <c r="G44" s="11">
        <v>0</v>
      </c>
      <c r="H44" s="11">
        <f t="shared" si="51"/>
        <v>0</v>
      </c>
      <c r="I44" s="11">
        <v>113.529528859319</v>
      </c>
      <c r="J44" s="11">
        <v>2.5299999999999998</v>
      </c>
      <c r="K44" s="11">
        <f t="shared" si="52"/>
        <v>2.2284951108491509</v>
      </c>
      <c r="L44" s="11">
        <v>53.4400253466113</v>
      </c>
      <c r="M44" s="11">
        <v>0.17</v>
      </c>
      <c r="N44" s="11">
        <f t="shared" si="53"/>
        <v>0.31811362157368422</v>
      </c>
      <c r="O44" s="11">
        <v>8.8673224523712104</v>
      </c>
      <c r="P44" s="11">
        <v>0</v>
      </c>
      <c r="Q44" s="11">
        <f t="shared" si="54"/>
        <v>0</v>
      </c>
      <c r="R44" s="11">
        <v>58.975694958032499</v>
      </c>
      <c r="S44" s="11">
        <v>0.75</v>
      </c>
      <c r="T44" s="11">
        <f t="shared" si="55"/>
        <v>1.2717103215718017</v>
      </c>
      <c r="U44" s="11">
        <v>39.587454235298701</v>
      </c>
      <c r="V44" s="11">
        <v>4.22</v>
      </c>
      <c r="W44" s="11">
        <f t="shared" si="56"/>
        <v>10.659942856939708</v>
      </c>
      <c r="X44" s="11">
        <v>31.650157706061201</v>
      </c>
      <c r="Y44" s="11">
        <v>0</v>
      </c>
      <c r="Z44" s="11">
        <f t="shared" si="57"/>
        <v>0</v>
      </c>
      <c r="AA44" s="11">
        <v>27.0225784549473</v>
      </c>
      <c r="AB44" s="11">
        <v>0.2</v>
      </c>
      <c r="AC44" s="11">
        <f t="shared" si="58"/>
        <v>0.74012182195509169</v>
      </c>
      <c r="AD44" s="11">
        <v>3.43988025741423</v>
      </c>
      <c r="AE44" s="11">
        <v>123.39</v>
      </c>
      <c r="AF44" s="11">
        <f t="shared" si="59"/>
        <v>3587.0434656569323</v>
      </c>
      <c r="AG44" s="12">
        <f t="shared" si="0"/>
        <v>1280.8457375095186</v>
      </c>
      <c r="AH44" s="12">
        <f t="shared" si="1"/>
        <v>919.14</v>
      </c>
      <c r="AI44" s="12">
        <f t="shared" si="60"/>
        <v>71.760398077849658</v>
      </c>
      <c r="AJ44" s="11">
        <v>44.773243283181202</v>
      </c>
      <c r="AK44" s="11">
        <v>0</v>
      </c>
      <c r="AL44" s="11">
        <f t="shared" si="61"/>
        <v>0</v>
      </c>
      <c r="AM44" s="11">
        <v>9.76527055015233</v>
      </c>
      <c r="AN44" s="11">
        <v>0</v>
      </c>
      <c r="AO44" s="11">
        <f t="shared" si="62"/>
        <v>0</v>
      </c>
      <c r="AP44" s="11">
        <v>3.01394825228263</v>
      </c>
      <c r="AQ44" s="11">
        <v>0</v>
      </c>
      <c r="AR44" s="11">
        <f t="shared" si="63"/>
        <v>0</v>
      </c>
      <c r="AS44" s="12">
        <f t="shared" si="64"/>
        <v>57.552462085616163</v>
      </c>
      <c r="AT44" s="12">
        <f t="shared" si="65"/>
        <v>0</v>
      </c>
      <c r="AU44" s="12">
        <f t="shared" si="66"/>
        <v>0</v>
      </c>
      <c r="AV44" s="11">
        <v>36.068881049312303</v>
      </c>
      <c r="AW44" s="11">
        <v>1.8</v>
      </c>
      <c r="AX44" s="11">
        <f t="shared" si="67"/>
        <v>4.9904514574186365</v>
      </c>
      <c r="AY44" s="11">
        <v>5.1432893294466</v>
      </c>
      <c r="AZ44" s="11">
        <v>0</v>
      </c>
      <c r="BA44" s="11">
        <f t="shared" si="68"/>
        <v>0</v>
      </c>
      <c r="BB44" s="12">
        <f t="shared" si="89"/>
        <v>41.212170378758906</v>
      </c>
      <c r="BC44" s="12">
        <f t="shared" si="90"/>
        <v>1.8</v>
      </c>
      <c r="BD44" s="12">
        <f t="shared" si="70"/>
        <v>4.3676418481656452</v>
      </c>
      <c r="BE44" s="12">
        <f t="shared" si="91"/>
        <v>1379.6103699738937</v>
      </c>
      <c r="BF44" s="12">
        <f t="shared" si="72"/>
        <v>920.93999999999994</v>
      </c>
      <c r="BG44" s="12">
        <f t="shared" si="73"/>
        <v>66.7536298685133</v>
      </c>
      <c r="BH44" s="11">
        <v>69.173335091355895</v>
      </c>
      <c r="BI44" s="11">
        <v>491.68</v>
      </c>
      <c r="BJ44" s="11">
        <f t="shared" si="74"/>
        <v>710.79412225917361</v>
      </c>
      <c r="BK44" s="11">
        <v>66.000499567830005</v>
      </c>
      <c r="BL44" s="11">
        <v>593.58000000000004</v>
      </c>
      <c r="BM44" s="11">
        <f t="shared" si="75"/>
        <v>899.35682894334195</v>
      </c>
      <c r="BN44" s="11">
        <v>62.264721861416497</v>
      </c>
      <c r="BO44" s="11">
        <v>39.22</v>
      </c>
      <c r="BP44" s="11">
        <f t="shared" si="76"/>
        <v>62.989119404231062</v>
      </c>
      <c r="BQ44" s="11">
        <v>63.494546214083996</v>
      </c>
      <c r="BR44" s="11">
        <v>83.35</v>
      </c>
      <c r="BS44" s="11">
        <f t="shared" si="77"/>
        <v>131.27111692234092</v>
      </c>
      <c r="BT44" s="11">
        <v>13.903979120221599</v>
      </c>
      <c r="BU44" s="11">
        <v>58</v>
      </c>
      <c r="BV44" s="11">
        <f t="shared" si="78"/>
        <v>417.14677142780118</v>
      </c>
      <c r="BW44" s="11">
        <v>31.704238232420401</v>
      </c>
      <c r="BX44" s="11">
        <v>0</v>
      </c>
      <c r="BY44" s="11">
        <f t="shared" si="79"/>
        <v>0</v>
      </c>
      <c r="BZ44" s="11">
        <v>25.595794037495502</v>
      </c>
      <c r="CA44" s="11">
        <v>5.26</v>
      </c>
      <c r="CB44" s="11">
        <f t="shared" si="80"/>
        <v>20.550251311971724</v>
      </c>
      <c r="CC44" s="11">
        <v>40.508548392397302</v>
      </c>
      <c r="CD44" s="11">
        <v>0</v>
      </c>
      <c r="CE44" s="11">
        <f t="shared" si="81"/>
        <v>0</v>
      </c>
      <c r="CF44" s="12">
        <f t="shared" si="37"/>
        <v>372.64566251722118</v>
      </c>
      <c r="CG44" s="12">
        <f t="shared" si="92"/>
        <v>1271.0900000000001</v>
      </c>
      <c r="CH44" s="12">
        <f t="shared" si="93"/>
        <v>341.09883137074189</v>
      </c>
      <c r="CI44" s="11">
        <v>0.25672493887993503</v>
      </c>
      <c r="CJ44" s="11">
        <v>0</v>
      </c>
      <c r="CK44" s="11">
        <f t="shared" si="84"/>
        <v>0</v>
      </c>
      <c r="CL44" s="11">
        <v>15.132471964938899</v>
      </c>
      <c r="CM44" s="11">
        <v>0.43</v>
      </c>
      <c r="CN44" s="11">
        <f t="shared" si="85"/>
        <v>2.8415714299440715</v>
      </c>
      <c r="CO44" s="11">
        <v>54.5549556699563</v>
      </c>
      <c r="CP44" s="11">
        <v>42.7</v>
      </c>
      <c r="CQ44" s="11">
        <f t="shared" si="86"/>
        <v>78.26969974702979</v>
      </c>
      <c r="CR44" s="11">
        <v>3.2289204957999602</v>
      </c>
      <c r="CS44" s="11">
        <v>0</v>
      </c>
      <c r="CT44" s="11">
        <f t="shared" si="87"/>
        <v>0</v>
      </c>
      <c r="CU44" s="11">
        <v>123.239649433612</v>
      </c>
      <c r="CV44" s="11">
        <v>8.61</v>
      </c>
      <c r="CW44" s="11">
        <f t="shared" si="88"/>
        <v>6.9863879356765963</v>
      </c>
      <c r="CX44" s="11">
        <v>12.3812398424362</v>
      </c>
      <c r="CY44" s="11">
        <v>0</v>
      </c>
      <c r="CZ44" s="11">
        <f t="shared" si="44"/>
        <v>0</v>
      </c>
      <c r="DA44" s="12">
        <f>CX44+CU44+CR44+CO44+CL44+CI44+CF44+BE44</f>
        <v>1961.0499948367383</v>
      </c>
      <c r="DB44" s="12">
        <f>CY44+CV44+CS44+CP44+CM44+CJ44+CG44+BF44</f>
        <v>2243.77</v>
      </c>
      <c r="DC44" s="12">
        <f t="shared" si="48"/>
        <v>114.4167668293841</v>
      </c>
    </row>
    <row r="45" spans="1:107" s="4" customFormat="1" ht="24.75" customHeight="1">
      <c r="A45" s="45" t="s">
        <v>115</v>
      </c>
      <c r="B45" s="45"/>
      <c r="C45" s="12">
        <f>SUM(C43:C44)</f>
        <v>1412.756817774962</v>
      </c>
      <c r="D45" s="12">
        <f>SUM(D43:D44)</f>
        <v>1180.08</v>
      </c>
      <c r="E45" s="11">
        <f t="shared" si="50"/>
        <v>83.530299422556027</v>
      </c>
      <c r="F45" s="12">
        <f>SUM(F43:F44)</f>
        <v>67.573615724850697</v>
      </c>
      <c r="G45" s="12">
        <f>SUM(G43:G44)</f>
        <v>0</v>
      </c>
      <c r="H45" s="11">
        <f t="shared" si="51"/>
        <v>0</v>
      </c>
      <c r="I45" s="12">
        <f>SUM(I43:I44)</f>
        <v>229.41979934510601</v>
      </c>
      <c r="J45" s="12">
        <f>SUM(J43:J44)</f>
        <v>6.77</v>
      </c>
      <c r="K45" s="11">
        <f t="shared" si="52"/>
        <v>2.950922291504662</v>
      </c>
      <c r="L45" s="12">
        <f>SUM(L43:L44)</f>
        <v>84.343108702846791</v>
      </c>
      <c r="M45" s="12">
        <f>SUM(M43:M44)</f>
        <v>0.91</v>
      </c>
      <c r="N45" s="11">
        <f t="shared" si="53"/>
        <v>1.0789263213027447</v>
      </c>
      <c r="O45" s="12">
        <f>SUM(O43:O44)</f>
        <v>14.609892718315241</v>
      </c>
      <c r="P45" s="12">
        <f>SUM(P43:P44)</f>
        <v>0</v>
      </c>
      <c r="Q45" s="11">
        <f t="shared" si="54"/>
        <v>0</v>
      </c>
      <c r="R45" s="12">
        <f>SUM(R43:R44)</f>
        <v>98.346162909775899</v>
      </c>
      <c r="S45" s="12">
        <f>SUM(S43:S44)</f>
        <v>3.37</v>
      </c>
      <c r="T45" s="11">
        <f t="shared" si="55"/>
        <v>3.4266715653072133</v>
      </c>
      <c r="U45" s="12">
        <f>SUM(U43:U44)</f>
        <v>63.123282762129904</v>
      </c>
      <c r="V45" s="12">
        <f>SUM(V43:V44)</f>
        <v>11.6</v>
      </c>
      <c r="W45" s="11">
        <f t="shared" si="56"/>
        <v>18.376737540271414</v>
      </c>
      <c r="X45" s="12">
        <f>SUM(X43:X44)</f>
        <v>59.0040715942704</v>
      </c>
      <c r="Y45" s="12">
        <f>SUM(Y43:Y44)</f>
        <v>0.04</v>
      </c>
      <c r="Z45" s="11">
        <f t="shared" si="57"/>
        <v>6.779193184336825E-2</v>
      </c>
      <c r="AA45" s="12">
        <f>SUM(AA43:AA44)</f>
        <v>69.957872292305197</v>
      </c>
      <c r="AB45" s="12">
        <f>SUM(AB43:AB44)</f>
        <v>4.2700000000000005</v>
      </c>
      <c r="AC45" s="11">
        <f t="shared" si="58"/>
        <v>6.1036733395187408</v>
      </c>
      <c r="AD45" s="12">
        <f>SUM(AD43:AD44)</f>
        <v>12.386908948671412</v>
      </c>
      <c r="AE45" s="12">
        <f>SUM(AE43:AE44)</f>
        <v>152.97</v>
      </c>
      <c r="AF45" s="11">
        <f t="shared" si="59"/>
        <v>1234.9327877832443</v>
      </c>
      <c r="AG45" s="12">
        <f t="shared" si="0"/>
        <v>2111.5215327732335</v>
      </c>
      <c r="AH45" s="12">
        <f t="shared" si="1"/>
        <v>1360.01</v>
      </c>
      <c r="AI45" s="12">
        <f t="shared" si="60"/>
        <v>64.409004544404908</v>
      </c>
      <c r="AJ45" s="12">
        <f>SUM(AJ43:AJ44)</f>
        <v>62.103640429719206</v>
      </c>
      <c r="AK45" s="12">
        <f>SUM(AK43:AK44)</f>
        <v>0</v>
      </c>
      <c r="AL45" s="11">
        <f t="shared" si="61"/>
        <v>0</v>
      </c>
      <c r="AM45" s="12">
        <f>SUM(AM43:AM44)</f>
        <v>22.124433694087031</v>
      </c>
      <c r="AN45" s="12">
        <f>SUM(AN43:AN44)</f>
        <v>0</v>
      </c>
      <c r="AO45" s="11">
        <f t="shared" si="62"/>
        <v>0</v>
      </c>
      <c r="AP45" s="12">
        <f>SUM(AP43:AP44)</f>
        <v>6.6159495812969595</v>
      </c>
      <c r="AQ45" s="12">
        <f>SUM(AQ43:AQ44)</f>
        <v>18.55</v>
      </c>
      <c r="AR45" s="11">
        <f t="shared" si="63"/>
        <v>280.38303152188695</v>
      </c>
      <c r="AS45" s="12">
        <f t="shared" si="64"/>
        <v>90.844023705103197</v>
      </c>
      <c r="AT45" s="12">
        <f t="shared" si="65"/>
        <v>18.55</v>
      </c>
      <c r="AU45" s="12">
        <f t="shared" si="66"/>
        <v>20.419615119885918</v>
      </c>
      <c r="AV45" s="12">
        <f>SUM(AV43:AV44)</f>
        <v>53.685119499913604</v>
      </c>
      <c r="AW45" s="12">
        <f>SUM(AW43:AW44)</f>
        <v>1.8</v>
      </c>
      <c r="AX45" s="11">
        <f t="shared" si="67"/>
        <v>3.3528844058974236</v>
      </c>
      <c r="AY45" s="12">
        <f>SUM(AY43:AY44)</f>
        <v>8.7466476473759105</v>
      </c>
      <c r="AZ45" s="12">
        <f>SUM(AZ43:AZ44)</f>
        <v>0</v>
      </c>
      <c r="BA45" s="11">
        <f t="shared" si="68"/>
        <v>0</v>
      </c>
      <c r="BB45" s="12">
        <f t="shared" si="89"/>
        <v>62.431767147289513</v>
      </c>
      <c r="BC45" s="12">
        <f t="shared" si="90"/>
        <v>1.8</v>
      </c>
      <c r="BD45" s="12">
        <f t="shared" si="70"/>
        <v>2.8831476061752759</v>
      </c>
      <c r="BE45" s="12">
        <f t="shared" si="91"/>
        <v>2264.7973236256262</v>
      </c>
      <c r="BF45" s="12">
        <f t="shared" si="72"/>
        <v>1380.36</v>
      </c>
      <c r="BG45" s="12">
        <f t="shared" si="73"/>
        <v>60.948500141736083</v>
      </c>
      <c r="BH45" s="12">
        <f>SUM(BH43:BH44)</f>
        <v>136.0229444333568</v>
      </c>
      <c r="BI45" s="12">
        <f>SUM(BI43:BI44)</f>
        <v>530.44000000000005</v>
      </c>
      <c r="BJ45" s="11">
        <f t="shared" si="74"/>
        <v>389.96362136527949</v>
      </c>
      <c r="BK45" s="12">
        <f>SUM(BK43:BK44)</f>
        <v>125.3414388738156</v>
      </c>
      <c r="BL45" s="12">
        <f>SUM(BL43:BL44)</f>
        <v>654.12</v>
      </c>
      <c r="BM45" s="11">
        <f t="shared" si="75"/>
        <v>521.87050498001634</v>
      </c>
      <c r="BN45" s="12">
        <f>SUM(BN43:BN44)</f>
        <v>116.33057501072611</v>
      </c>
      <c r="BO45" s="12">
        <f>SUM(BO43:BO44)</f>
        <v>47.62</v>
      </c>
      <c r="BP45" s="11">
        <f t="shared" si="76"/>
        <v>40.935068012523161</v>
      </c>
      <c r="BQ45" s="12">
        <f>SUM(BQ43:BQ44)</f>
        <v>127.6363981247317</v>
      </c>
      <c r="BR45" s="12">
        <f>SUM(BR43:BR44)</f>
        <v>99.47999999999999</v>
      </c>
      <c r="BS45" s="11">
        <f t="shared" si="77"/>
        <v>77.940149880117986</v>
      </c>
      <c r="BT45" s="12">
        <f>SUM(BT43:BT44)</f>
        <v>49.565921640620999</v>
      </c>
      <c r="BU45" s="12">
        <f>SUM(BU43:BU44)</f>
        <v>58.13</v>
      </c>
      <c r="BV45" s="11">
        <f t="shared" si="78"/>
        <v>117.27815821013694</v>
      </c>
      <c r="BW45" s="12">
        <f>SUM(BW43:BW44)</f>
        <v>65.400771741579007</v>
      </c>
      <c r="BX45" s="12">
        <f>SUM(BX43:BX44)</f>
        <v>0</v>
      </c>
      <c r="BY45" s="11">
        <f t="shared" si="79"/>
        <v>0</v>
      </c>
      <c r="BZ45" s="12">
        <f>SUM(BZ43:BZ44)</f>
        <v>45.513741619142706</v>
      </c>
      <c r="CA45" s="12">
        <f>SUM(CA43:CA44)</f>
        <v>9.42</v>
      </c>
      <c r="CB45" s="11">
        <f t="shared" si="80"/>
        <v>20.697045913795023</v>
      </c>
      <c r="CC45" s="12">
        <f>SUM(CC43:CC44)</f>
        <v>77.391926470603408</v>
      </c>
      <c r="CD45" s="12">
        <f>SUM(CD43:CD44)</f>
        <v>227.78</v>
      </c>
      <c r="CE45" s="11">
        <f t="shared" si="81"/>
        <v>294.32010596934822</v>
      </c>
      <c r="CF45" s="12">
        <f t="shared" si="37"/>
        <v>743.20371791457626</v>
      </c>
      <c r="CG45" s="12">
        <f t="shared" si="92"/>
        <v>1626.99</v>
      </c>
      <c r="CH45" s="12">
        <f t="shared" si="93"/>
        <v>218.91575092833511</v>
      </c>
      <c r="CI45" s="12">
        <f>SUM(CI43:CI44)</f>
        <v>5.0090420989913049</v>
      </c>
      <c r="CJ45" s="12">
        <f>SUM(CJ43:CJ44)</f>
        <v>0</v>
      </c>
      <c r="CK45" s="11">
        <f t="shared" si="84"/>
        <v>0</v>
      </c>
      <c r="CL45" s="12">
        <f>SUM(CL43:CL44)</f>
        <v>61.662979737446697</v>
      </c>
      <c r="CM45" s="12">
        <f>SUM(CM43:CM44)</f>
        <v>1.45</v>
      </c>
      <c r="CN45" s="11">
        <f t="shared" si="85"/>
        <v>2.3514919424489698</v>
      </c>
      <c r="CO45" s="12">
        <f>SUM(CO43:CO44)</f>
        <v>157.65354816371331</v>
      </c>
      <c r="CP45" s="12">
        <f>SUM(CP43:CP44)</f>
        <v>64.53</v>
      </c>
      <c r="CQ45" s="11">
        <f t="shared" si="86"/>
        <v>40.931524061221666</v>
      </c>
      <c r="CR45" s="12">
        <f>SUM(CR43:CR44)</f>
        <v>7.2108025985740101</v>
      </c>
      <c r="CS45" s="12">
        <f>SUM(CS43:CS44)</f>
        <v>0</v>
      </c>
      <c r="CT45" s="11">
        <f t="shared" si="87"/>
        <v>0</v>
      </c>
      <c r="CU45" s="12">
        <f>SUM(CU43:CU44)</f>
        <v>565.26603257845704</v>
      </c>
      <c r="CV45" s="12">
        <f>SUM(CV43:CV44)</f>
        <v>814.41</v>
      </c>
      <c r="CW45" s="11">
        <f t="shared" si="88"/>
        <v>144.07552427749363</v>
      </c>
      <c r="CX45" s="12">
        <f>SUM(CX43:CX44)</f>
        <v>18.396564562476801</v>
      </c>
      <c r="CY45" s="12">
        <f>SUM(CY43:CY44)</f>
        <v>0</v>
      </c>
      <c r="CZ45" s="11">
        <f t="shared" si="44"/>
        <v>0</v>
      </c>
      <c r="DA45" s="12">
        <f>DA43+DA44</f>
        <v>3823.2000112798619</v>
      </c>
      <c r="DB45" s="12">
        <f>DB43+DB44</f>
        <v>3887.74</v>
      </c>
      <c r="DC45" s="12">
        <f t="shared" si="48"/>
        <v>101.6881143683229</v>
      </c>
    </row>
    <row r="46" spans="1:107" s="4" customFormat="1" ht="24.75" customHeight="1">
      <c r="A46" s="45" t="s">
        <v>116</v>
      </c>
      <c r="B46" s="45"/>
      <c r="C46" s="12">
        <f>C45+C42+C26</f>
        <v>9966.3179474076824</v>
      </c>
      <c r="D46" s="12">
        <f>D45+D42+D26</f>
        <v>5524</v>
      </c>
      <c r="E46" s="12">
        <f t="shared" si="50"/>
        <v>55.426688463584853</v>
      </c>
      <c r="F46" s="12">
        <f>F45+F42+F26</f>
        <v>642.81061006309983</v>
      </c>
      <c r="G46" s="12">
        <f>G45+G42+G26</f>
        <v>11.4</v>
      </c>
      <c r="H46" s="12">
        <f t="shared" si="51"/>
        <v>1.7734617041994607</v>
      </c>
      <c r="I46" s="12">
        <f>I45+I42+I26</f>
        <v>2218.1687970788325</v>
      </c>
      <c r="J46" s="12">
        <f>J45+J42+J26</f>
        <v>621.91</v>
      </c>
      <c r="K46" s="12">
        <f t="shared" si="52"/>
        <v>28.037090811980146</v>
      </c>
      <c r="L46" s="12">
        <f>L45+L42+L26</f>
        <v>791.59627826413214</v>
      </c>
      <c r="M46" s="12">
        <f>M45+M42+M26</f>
        <v>111.15</v>
      </c>
      <c r="N46" s="12">
        <f t="shared" si="53"/>
        <v>14.041248430795751</v>
      </c>
      <c r="O46" s="12">
        <f>O45+O42+O26</f>
        <v>177.04535471270361</v>
      </c>
      <c r="P46" s="12">
        <f>P45+P42+P26</f>
        <v>11.09</v>
      </c>
      <c r="Q46" s="12">
        <f t="shared" si="54"/>
        <v>6.2639316450838534</v>
      </c>
      <c r="R46" s="12">
        <f>R45+R42+R26</f>
        <v>1049.1672491249872</v>
      </c>
      <c r="S46" s="12">
        <f>S45+S42+S26</f>
        <v>299.84000000000003</v>
      </c>
      <c r="T46" s="12">
        <f t="shared" si="55"/>
        <v>28.57885625481244</v>
      </c>
      <c r="U46" s="12">
        <f>U45+U42+U26</f>
        <v>587.37182711092578</v>
      </c>
      <c r="V46" s="12">
        <f>V45+V42+V26</f>
        <v>311.5100000000001</v>
      </c>
      <c r="W46" s="12">
        <f t="shared" si="56"/>
        <v>53.034549091706964</v>
      </c>
      <c r="X46" s="12">
        <f>X45+X42+X26</f>
        <v>470.85551394646643</v>
      </c>
      <c r="Y46" s="12">
        <f>Y45+Y42+Y26</f>
        <v>74.05</v>
      </c>
      <c r="Z46" s="12">
        <f t="shared" si="57"/>
        <v>15.726692755353197</v>
      </c>
      <c r="AA46" s="12">
        <f>AA45+AA42+AA26</f>
        <v>676.89008546874402</v>
      </c>
      <c r="AB46" s="12">
        <f>AB45+AB42+AB26</f>
        <v>243.21</v>
      </c>
      <c r="AC46" s="12">
        <f t="shared" si="58"/>
        <v>35.930501158334728</v>
      </c>
      <c r="AD46" s="12">
        <f>AD45+AD42+AD26</f>
        <v>126.3416816817585</v>
      </c>
      <c r="AE46" s="12">
        <f>AE45+AE42+AE26</f>
        <v>1798.97</v>
      </c>
      <c r="AF46" s="12">
        <f t="shared" si="59"/>
        <v>1423.8927138324923</v>
      </c>
      <c r="AG46" s="12">
        <f t="shared" si="0"/>
        <v>16706.565344859333</v>
      </c>
      <c r="AH46" s="12">
        <f t="shared" si="1"/>
        <v>9007.130000000001</v>
      </c>
      <c r="AI46" s="12">
        <f t="shared" si="60"/>
        <v>53.913714842479735</v>
      </c>
      <c r="AJ46" s="12">
        <f>AJ45+AJ42+AJ26</f>
        <v>953.41050393529099</v>
      </c>
      <c r="AK46" s="12">
        <f>AK45+AK42+AK26</f>
        <v>77.540000000000006</v>
      </c>
      <c r="AL46" s="12">
        <f t="shared" si="61"/>
        <v>8.1329080894269996</v>
      </c>
      <c r="AM46" s="12">
        <f>AM45+AM42+AM26</f>
        <v>252.22131163300281</v>
      </c>
      <c r="AN46" s="12">
        <f>AN45+AN42+AN26</f>
        <v>23.99</v>
      </c>
      <c r="AO46" s="12">
        <f t="shared" si="62"/>
        <v>9.5114880834918871</v>
      </c>
      <c r="AP46" s="12">
        <f>AP45+AP42+AP26</f>
        <v>131.24340443432527</v>
      </c>
      <c r="AQ46" s="12">
        <f>AQ45+AQ42+AQ26</f>
        <v>174.77</v>
      </c>
      <c r="AR46" s="11">
        <f t="shared" si="63"/>
        <v>133.16478702551154</v>
      </c>
      <c r="AS46" s="12">
        <f t="shared" si="64"/>
        <v>1336.875220002619</v>
      </c>
      <c r="AT46" s="12">
        <f t="shared" si="65"/>
        <v>276.3</v>
      </c>
      <c r="AU46" s="12">
        <f t="shared" si="66"/>
        <v>20.667598281869473</v>
      </c>
      <c r="AV46" s="12">
        <f>AV45+AV42+AV26</f>
        <v>871.60029882273716</v>
      </c>
      <c r="AW46" s="12">
        <f>AW45+AW42+AW26</f>
        <v>597.62</v>
      </c>
      <c r="AX46" s="11">
        <f t="shared" si="67"/>
        <v>68.56583238982364</v>
      </c>
      <c r="AY46" s="12">
        <f>AY45+AY42+AY26</f>
        <v>94.370662171966728</v>
      </c>
      <c r="AZ46" s="12">
        <f>AZ45+AZ42+AZ26</f>
        <v>1627.78</v>
      </c>
      <c r="BA46" s="11">
        <f t="shared" si="68"/>
        <v>1724.8792819041385</v>
      </c>
      <c r="BB46" s="12">
        <f t="shared" si="89"/>
        <v>965.97096099470389</v>
      </c>
      <c r="BC46" s="12">
        <f t="shared" si="90"/>
        <v>2225.4</v>
      </c>
      <c r="BD46" s="12">
        <f t="shared" si="70"/>
        <v>230.379596267408</v>
      </c>
      <c r="BE46" s="12">
        <f t="shared" si="91"/>
        <v>19009.411525856656</v>
      </c>
      <c r="BF46" s="12">
        <f t="shared" si="72"/>
        <v>11508.830000000002</v>
      </c>
      <c r="BG46" s="12">
        <f t="shared" si="73"/>
        <v>60.542799993285733</v>
      </c>
      <c r="BH46" s="12">
        <f>BH45+BH42+BH26</f>
        <v>2547.8071542737953</v>
      </c>
      <c r="BI46" s="12">
        <f>BI45+BI42+BI26</f>
        <v>1621.2800000000002</v>
      </c>
      <c r="BJ46" s="11">
        <f t="shared" si="74"/>
        <v>63.634329516674725</v>
      </c>
      <c r="BK46" s="12">
        <f>BK45+BK42+BK26</f>
        <v>2258.3608282448458</v>
      </c>
      <c r="BL46" s="12">
        <f>BL45+BL42+BL26</f>
        <v>6221.84</v>
      </c>
      <c r="BM46" s="11">
        <f t="shared" si="75"/>
        <v>275.50247605186695</v>
      </c>
      <c r="BN46" s="12">
        <f>BN45+BN42+BN26</f>
        <v>2026.0995601089858</v>
      </c>
      <c r="BO46" s="12">
        <f>BO45+BO42+BO26</f>
        <v>2520.0500000000002</v>
      </c>
      <c r="BP46" s="11">
        <f t="shared" si="76"/>
        <v>124.37937649344559</v>
      </c>
      <c r="BQ46" s="12">
        <f>BQ45+BQ42+BQ26</f>
        <v>2395.4749191105711</v>
      </c>
      <c r="BR46" s="12">
        <f>BR45+BR42+BR26</f>
        <v>5257.7799999999988</v>
      </c>
      <c r="BS46" s="11">
        <f t="shared" si="77"/>
        <v>219.48800039835893</v>
      </c>
      <c r="BT46" s="12">
        <f>BT45+BT42+BT26</f>
        <v>1428.8971905008837</v>
      </c>
      <c r="BU46" s="12">
        <f>BU45+BU42+BU26</f>
        <v>954.36</v>
      </c>
      <c r="BV46" s="11">
        <f t="shared" si="78"/>
        <v>66.789969659430852</v>
      </c>
      <c r="BW46" s="12">
        <f>BW45+BW42+BW26</f>
        <v>1475.5778501464317</v>
      </c>
      <c r="BX46" s="12">
        <f>BX45+BX42+BX26</f>
        <v>1393.8000000000002</v>
      </c>
      <c r="BY46" s="11">
        <f t="shared" si="79"/>
        <v>94.457910157819441</v>
      </c>
      <c r="BZ46" s="12">
        <f>BZ45+BZ42+BZ26</f>
        <v>790.52161913069267</v>
      </c>
      <c r="CA46" s="12">
        <f>CA45+CA42+CA26</f>
        <v>70.61999999999999</v>
      </c>
      <c r="CB46" s="11">
        <f t="shared" si="80"/>
        <v>8.9333420226581772</v>
      </c>
      <c r="CC46" s="12">
        <f>CC45+CC42+CC26</f>
        <v>2260.3398101135149</v>
      </c>
      <c r="CD46" s="12">
        <f>CD45+CD42+CD26</f>
        <v>2230.4899999999998</v>
      </c>
      <c r="CE46" s="11">
        <f t="shared" si="81"/>
        <v>98.679410503679264</v>
      </c>
      <c r="CF46" s="12">
        <f t="shared" si="37"/>
        <v>15183.07893162972</v>
      </c>
      <c r="CG46" s="12">
        <f t="shared" si="92"/>
        <v>20270.219999999998</v>
      </c>
      <c r="CH46" s="12">
        <f t="shared" si="93"/>
        <v>133.50533242485247</v>
      </c>
      <c r="CI46" s="12">
        <f>CI45+CI42+CI26</f>
        <v>419.92268932802949</v>
      </c>
      <c r="CJ46" s="12">
        <f>CJ45+CJ42+CJ26</f>
        <v>3301.44</v>
      </c>
      <c r="CK46" s="12">
        <f>CK45+CK42+CK26</f>
        <v>543.43198618702627</v>
      </c>
      <c r="CL46" s="12">
        <f>CL45+CL42+CL26</f>
        <v>1088.7856817263148</v>
      </c>
      <c r="CM46" s="12">
        <f>CM45+CM42+CM26</f>
        <v>377.99</v>
      </c>
      <c r="CN46" s="11">
        <f t="shared" si="85"/>
        <v>34.716657864262253</v>
      </c>
      <c r="CO46" s="12">
        <f>CO45+CO42+CO26</f>
        <v>4722.4844004078914</v>
      </c>
      <c r="CP46" s="12">
        <f>CP45+CP42+CP26</f>
        <v>2889.2299999999996</v>
      </c>
      <c r="CQ46" s="11">
        <f t="shared" si="86"/>
        <v>61.180297382251815</v>
      </c>
      <c r="CR46" s="12">
        <f>CR45+CR42+CR26</f>
        <v>106.83484953802929</v>
      </c>
      <c r="CS46" s="12">
        <f>CS45+CS42+CS26</f>
        <v>0.28000000000000003</v>
      </c>
      <c r="CT46" s="11">
        <f t="shared" si="87"/>
        <v>0.26208676402013398</v>
      </c>
      <c r="CU46" s="12">
        <f>CU45+CU42+CU26</f>
        <v>6555.8069039713355</v>
      </c>
      <c r="CV46" s="12">
        <f>CV45+CV42+CV26</f>
        <v>1705.1699999999998</v>
      </c>
      <c r="CW46" s="11">
        <f t="shared" si="88"/>
        <v>26.010070537115006</v>
      </c>
      <c r="CX46" s="12">
        <f>CX45+CX42+CX26</f>
        <v>177.42499927851784</v>
      </c>
      <c r="CY46" s="12">
        <f>CY45+CY42+CY26</f>
        <v>8.7899999999999991</v>
      </c>
      <c r="CZ46" s="11">
        <f t="shared" si="44"/>
        <v>4.9542060226820981</v>
      </c>
      <c r="DA46" s="12">
        <f>DA26+DA42+DA45</f>
        <v>47263.749981736495</v>
      </c>
      <c r="DB46" s="12">
        <f>DB26+DB42+DB45</f>
        <v>40061.949999999997</v>
      </c>
      <c r="DC46" s="12">
        <f t="shared" si="48"/>
        <v>84.762529455408441</v>
      </c>
    </row>
    <row r="47" spans="1:107" s="3" customFormat="1" ht="24.75" customHeight="1">
      <c r="A47" s="28">
        <v>39</v>
      </c>
      <c r="B47" s="28" t="s">
        <v>117</v>
      </c>
      <c r="C47" s="11">
        <v>10841.238181479001</v>
      </c>
      <c r="D47" s="11">
        <v>11005.8</v>
      </c>
      <c r="E47" s="12">
        <f t="shared" si="50"/>
        <v>101.51792457435474</v>
      </c>
      <c r="F47" s="11">
        <v>125.35224901569001</v>
      </c>
      <c r="G47" s="11">
        <v>1.21</v>
      </c>
      <c r="H47" s="12">
        <f t="shared" si="51"/>
        <v>0.96527984898663255</v>
      </c>
      <c r="I47" s="11">
        <v>355.18524719107</v>
      </c>
      <c r="J47" s="11">
        <v>29.19</v>
      </c>
      <c r="K47" s="12">
        <f t="shared" si="52"/>
        <v>8.2182467404952213</v>
      </c>
      <c r="L47" s="11">
        <v>181.86536136100301</v>
      </c>
      <c r="M47" s="11">
        <v>4.05</v>
      </c>
      <c r="N47" s="12">
        <f t="shared" si="53"/>
        <v>2.2269221415730422</v>
      </c>
      <c r="O47" s="11">
        <v>25.0801886431234</v>
      </c>
      <c r="P47" s="11">
        <v>0</v>
      </c>
      <c r="Q47" s="12">
        <f t="shared" si="54"/>
        <v>0</v>
      </c>
      <c r="R47" s="11">
        <v>135.89754666181301</v>
      </c>
      <c r="S47" s="11">
        <v>19.940000000000001</v>
      </c>
      <c r="T47" s="12">
        <f t="shared" si="55"/>
        <v>14.67281822947221</v>
      </c>
      <c r="U47" s="11">
        <v>76.049707912535894</v>
      </c>
      <c r="V47" s="11">
        <v>3.7</v>
      </c>
      <c r="W47" s="12">
        <f t="shared" si="56"/>
        <v>4.865238935901421</v>
      </c>
      <c r="X47" s="11">
        <v>71.400523681920902</v>
      </c>
      <c r="Y47" s="11">
        <v>24.99</v>
      </c>
      <c r="Z47" s="12">
        <f t="shared" si="57"/>
        <v>34.999743295058821</v>
      </c>
      <c r="AA47" s="11">
        <v>109.22300046056</v>
      </c>
      <c r="AB47" s="11">
        <v>6.37</v>
      </c>
      <c r="AC47" s="12">
        <f t="shared" si="58"/>
        <v>5.8321049349859075</v>
      </c>
      <c r="AD47" s="11">
        <v>24.940557066456801</v>
      </c>
      <c r="AE47" s="11">
        <v>10.07</v>
      </c>
      <c r="AF47" s="12">
        <f t="shared" si="59"/>
        <v>40.376002721861425</v>
      </c>
      <c r="AG47" s="12">
        <f t="shared" si="0"/>
        <v>11946.232563473173</v>
      </c>
      <c r="AH47" s="12">
        <f t="shared" si="1"/>
        <v>11105.32</v>
      </c>
      <c r="AI47" s="12">
        <f t="shared" si="60"/>
        <v>92.96085557513463</v>
      </c>
      <c r="AJ47" s="11">
        <v>106.669588927278</v>
      </c>
      <c r="AK47" s="11">
        <v>0</v>
      </c>
      <c r="AL47" s="12">
        <f t="shared" si="61"/>
        <v>0</v>
      </c>
      <c r="AM47" s="11">
        <v>46.337870145325297</v>
      </c>
      <c r="AN47" s="11">
        <v>0.75</v>
      </c>
      <c r="AO47" s="12">
        <f t="shared" si="62"/>
        <v>1.6185465530630616</v>
      </c>
      <c r="AP47" s="11">
        <v>16.3480197390993</v>
      </c>
      <c r="AQ47" s="11">
        <v>5.42</v>
      </c>
      <c r="AR47" s="11">
        <f t="shared" si="63"/>
        <v>33.15386258702069</v>
      </c>
      <c r="AS47" s="12">
        <f t="shared" si="64"/>
        <v>169.3554788117026</v>
      </c>
      <c r="AT47" s="12">
        <f t="shared" si="65"/>
        <v>6.17</v>
      </c>
      <c r="AU47" s="12">
        <f t="shared" si="66"/>
        <v>3.6432243251250802</v>
      </c>
      <c r="AV47" s="11">
        <v>69.403992157085796</v>
      </c>
      <c r="AW47" s="11">
        <v>31.9</v>
      </c>
      <c r="AX47" s="11">
        <f t="shared" si="67"/>
        <v>45.962773910467583</v>
      </c>
      <c r="AY47" s="11">
        <v>14.009172590626999</v>
      </c>
      <c r="AZ47" s="11">
        <v>11.8</v>
      </c>
      <c r="BA47" s="11">
        <f t="shared" si="68"/>
        <v>84.230527703648463</v>
      </c>
      <c r="BB47" s="12">
        <f t="shared" si="89"/>
        <v>83.413164747712798</v>
      </c>
      <c r="BC47" s="12">
        <f t="shared" si="90"/>
        <v>43.7</v>
      </c>
      <c r="BD47" s="12">
        <f t="shared" si="70"/>
        <v>52.389811766731057</v>
      </c>
      <c r="BE47" s="12">
        <f t="shared" si="91"/>
        <v>12199.001207032588</v>
      </c>
      <c r="BF47" s="12">
        <f t="shared" si="72"/>
        <v>11155.19</v>
      </c>
      <c r="BG47" s="12">
        <f t="shared" si="73"/>
        <v>91.443469925793252</v>
      </c>
      <c r="BH47" s="11">
        <v>50.692517691450298</v>
      </c>
      <c r="BI47" s="11">
        <v>11.33</v>
      </c>
      <c r="BJ47" s="11">
        <f t="shared" si="74"/>
        <v>22.350438518288264</v>
      </c>
      <c r="BK47" s="11">
        <v>41.311654761233797</v>
      </c>
      <c r="BL47" s="11">
        <v>24.44</v>
      </c>
      <c r="BM47" s="11">
        <f t="shared" si="75"/>
        <v>59.160060620312194</v>
      </c>
      <c r="BN47" s="11">
        <v>33.223410166035499</v>
      </c>
      <c r="BO47" s="11">
        <v>0.18</v>
      </c>
      <c r="BP47" s="11">
        <f t="shared" si="76"/>
        <v>0.54178664712755809</v>
      </c>
      <c r="BQ47" s="11">
        <v>35.9097811375227</v>
      </c>
      <c r="BR47" s="11">
        <v>0.34</v>
      </c>
      <c r="BS47" s="11">
        <f t="shared" si="77"/>
        <v>0.94681724374178555</v>
      </c>
      <c r="BT47" s="11">
        <v>15.511465099752</v>
      </c>
      <c r="BU47" s="11">
        <v>0</v>
      </c>
      <c r="BV47" s="11">
        <f t="shared" si="78"/>
        <v>0</v>
      </c>
      <c r="BW47" s="11">
        <v>17.5706773351579</v>
      </c>
      <c r="BX47" s="11">
        <v>1.71</v>
      </c>
      <c r="BY47" s="11">
        <f t="shared" si="79"/>
        <v>9.732123397305747</v>
      </c>
      <c r="BZ47" s="11">
        <v>14.6772789584231</v>
      </c>
      <c r="CA47" s="11">
        <v>0</v>
      </c>
      <c r="CB47" s="11">
        <f t="shared" si="80"/>
        <v>0</v>
      </c>
      <c r="CC47" s="11">
        <v>32.341800088206398</v>
      </c>
      <c r="CD47" s="11">
        <v>0.26</v>
      </c>
      <c r="CE47" s="11">
        <f t="shared" si="81"/>
        <v>0.80391319991743537</v>
      </c>
      <c r="CF47" s="12">
        <f t="shared" si="37"/>
        <v>241.23858523778168</v>
      </c>
      <c r="CG47" s="12">
        <f t="shared" si="92"/>
        <v>38.26</v>
      </c>
      <c r="CH47" s="12">
        <f t="shared" si="93"/>
        <v>15.85981776600466</v>
      </c>
      <c r="CI47" s="11">
        <v>0.33913191050080899</v>
      </c>
      <c r="CJ47" s="11">
        <v>0</v>
      </c>
      <c r="CK47" s="11">
        <f t="shared" si="84"/>
        <v>0</v>
      </c>
      <c r="CL47" s="11">
        <v>5.3662677076336003</v>
      </c>
      <c r="CM47" s="11">
        <v>0</v>
      </c>
      <c r="CN47" s="11">
        <f t="shared" si="85"/>
        <v>0</v>
      </c>
      <c r="CO47" s="11">
        <v>77.969378106132396</v>
      </c>
      <c r="CP47" s="11">
        <v>4.0599999999999996</v>
      </c>
      <c r="CQ47" s="11">
        <f t="shared" si="86"/>
        <v>5.2071724805519191</v>
      </c>
      <c r="CR47" s="11">
        <v>9.1178280927064002</v>
      </c>
      <c r="CS47" s="11">
        <v>0</v>
      </c>
      <c r="CT47" s="11">
        <f t="shared" si="87"/>
        <v>0</v>
      </c>
      <c r="CU47" s="11">
        <v>189.78855088399499</v>
      </c>
      <c r="CV47" s="11">
        <v>140.07</v>
      </c>
      <c r="CW47" s="11">
        <f t="shared" si="88"/>
        <v>73.803187467096151</v>
      </c>
      <c r="CX47" s="11">
        <v>13.4290213918382</v>
      </c>
      <c r="CY47" s="11">
        <v>1.31</v>
      </c>
      <c r="CZ47" s="11">
        <f t="shared" si="44"/>
        <v>9.7549922796026163</v>
      </c>
      <c r="DA47" s="12">
        <f>CX47+CU47+CR47+CO47+CL47+CI47+CF47+BE47</f>
        <v>12736.249970363177</v>
      </c>
      <c r="DB47" s="12">
        <f>CY47+CV47+CS47+CP47+CM47+CJ47+CG47+BF47</f>
        <v>11338.890000000001</v>
      </c>
      <c r="DC47" s="12">
        <f t="shared" si="48"/>
        <v>89.02848190311289</v>
      </c>
    </row>
    <row r="48" spans="1:107" s="4" customFormat="1" ht="24.75" customHeight="1">
      <c r="A48" s="45" t="s">
        <v>16</v>
      </c>
      <c r="B48" s="45"/>
      <c r="C48" s="12">
        <f>C47+C46</f>
        <v>20807.556128886681</v>
      </c>
      <c r="D48" s="12">
        <f>D47+D46</f>
        <v>16529.8</v>
      </c>
      <c r="E48" s="12">
        <f t="shared" si="50"/>
        <v>79.441333223424706</v>
      </c>
      <c r="F48" s="12">
        <f>F47+F46</f>
        <v>768.16285907878978</v>
      </c>
      <c r="G48" s="12">
        <f>G47+G46</f>
        <v>12.61</v>
      </c>
      <c r="H48" s="12">
        <f t="shared" si="51"/>
        <v>1.641578976510579</v>
      </c>
      <c r="I48" s="12">
        <f>I47+I46</f>
        <v>2573.3540442699027</v>
      </c>
      <c r="J48" s="12">
        <f>J47+J46</f>
        <v>651.1</v>
      </c>
      <c r="K48" s="12">
        <f t="shared" si="52"/>
        <v>25.301609836773409</v>
      </c>
      <c r="L48" s="12">
        <f>L47+L46</f>
        <v>973.46163962513515</v>
      </c>
      <c r="M48" s="12">
        <f>M47+M46</f>
        <v>115.2</v>
      </c>
      <c r="N48" s="12">
        <f t="shared" si="53"/>
        <v>11.83405645489654</v>
      </c>
      <c r="O48" s="12">
        <f>O47+O46</f>
        <v>202.12554335582701</v>
      </c>
      <c r="P48" s="12">
        <f>P47+P46</f>
        <v>11.09</v>
      </c>
      <c r="Q48" s="12">
        <f t="shared" si="54"/>
        <v>5.486689023008279</v>
      </c>
      <c r="R48" s="12">
        <f>R47+R46</f>
        <v>1185.0647957868002</v>
      </c>
      <c r="S48" s="12">
        <f>S47+S46</f>
        <v>319.78000000000003</v>
      </c>
      <c r="T48" s="12">
        <f t="shared" si="55"/>
        <v>26.984178513858261</v>
      </c>
      <c r="U48" s="12">
        <f>U47+U46</f>
        <v>663.42153502346173</v>
      </c>
      <c r="V48" s="12">
        <f>V47+V46</f>
        <v>315.21000000000009</v>
      </c>
      <c r="W48" s="12">
        <f t="shared" si="56"/>
        <v>47.512777828180205</v>
      </c>
      <c r="X48" s="12">
        <f>X47+X46</f>
        <v>542.25603762838728</v>
      </c>
      <c r="Y48" s="12">
        <f>Y47+Y46</f>
        <v>99.039999999999992</v>
      </c>
      <c r="Z48" s="12">
        <f t="shared" si="57"/>
        <v>18.264434718543963</v>
      </c>
      <c r="AA48" s="12">
        <f>AA47+AA46</f>
        <v>786.11308592930402</v>
      </c>
      <c r="AB48" s="12">
        <f>AB47+AB46</f>
        <v>249.58</v>
      </c>
      <c r="AC48" s="12">
        <f t="shared" si="58"/>
        <v>31.748612822665184</v>
      </c>
      <c r="AD48" s="12">
        <f>AD47+AD46</f>
        <v>151.28223874821529</v>
      </c>
      <c r="AE48" s="12">
        <f>AE47+AE46</f>
        <v>1809.04</v>
      </c>
      <c r="AF48" s="12">
        <f t="shared" si="59"/>
        <v>1195.8046198740178</v>
      </c>
      <c r="AG48" s="12">
        <f t="shared" si="0"/>
        <v>28652.797908332504</v>
      </c>
      <c r="AH48" s="12">
        <f t="shared" si="1"/>
        <v>20112.45</v>
      </c>
      <c r="AI48" s="12">
        <f t="shared" si="60"/>
        <v>70.193668570674248</v>
      </c>
      <c r="AJ48" s="12">
        <f>AJ47+AJ46</f>
        <v>1060.080092862569</v>
      </c>
      <c r="AK48" s="12">
        <f>AK47+AK46</f>
        <v>77.540000000000006</v>
      </c>
      <c r="AL48" s="12">
        <f t="shared" si="61"/>
        <v>7.314541657943618</v>
      </c>
      <c r="AM48" s="12">
        <f>AM47+AM46</f>
        <v>298.55918177832814</v>
      </c>
      <c r="AN48" s="12">
        <f>AN47+AN46</f>
        <v>24.74</v>
      </c>
      <c r="AO48" s="12">
        <f t="shared" si="62"/>
        <v>8.286464295835577</v>
      </c>
      <c r="AP48" s="12">
        <f>AP47+AP46</f>
        <v>147.59142417342457</v>
      </c>
      <c r="AQ48" s="12">
        <f>AQ47+AQ46</f>
        <v>180.19</v>
      </c>
      <c r="AR48" s="11">
        <f t="shared" si="63"/>
        <v>122.08703927693732</v>
      </c>
      <c r="AS48" s="12">
        <f t="shared" si="64"/>
        <v>1506.2306988143218</v>
      </c>
      <c r="AT48" s="12">
        <f t="shared" si="65"/>
        <v>282.47000000000003</v>
      </c>
      <c r="AU48" s="12">
        <f t="shared" si="66"/>
        <v>18.753435328489548</v>
      </c>
      <c r="AV48" s="12">
        <f>AV47+AV46</f>
        <v>941.00429097982294</v>
      </c>
      <c r="AW48" s="12">
        <f>AW47+AW46</f>
        <v>629.52</v>
      </c>
      <c r="AX48" s="11">
        <f t="shared" si="67"/>
        <v>66.89873851101261</v>
      </c>
      <c r="AY48" s="12">
        <f>AY47+AY46</f>
        <v>108.37983476259373</v>
      </c>
      <c r="AZ48" s="12">
        <f>AZ47+AZ46</f>
        <v>1639.58</v>
      </c>
      <c r="BA48" s="11">
        <f t="shared" si="68"/>
        <v>1512.8090973671472</v>
      </c>
      <c r="BB48" s="12">
        <f t="shared" si="89"/>
        <v>1049.3841257424167</v>
      </c>
      <c r="BC48" s="12">
        <f t="shared" si="90"/>
        <v>2269.1</v>
      </c>
      <c r="BD48" s="12">
        <f t="shared" si="70"/>
        <v>216.23159187725091</v>
      </c>
      <c r="BE48" s="12">
        <f t="shared" si="91"/>
        <v>31208.412732889243</v>
      </c>
      <c r="BF48" s="12">
        <f t="shared" si="72"/>
        <v>22664.02</v>
      </c>
      <c r="BG48" s="12">
        <f t="shared" si="73"/>
        <v>72.621508161853228</v>
      </c>
      <c r="BH48" s="12">
        <f>BH47+BH46</f>
        <v>2598.4996719652454</v>
      </c>
      <c r="BI48" s="12">
        <f>BI47+BI46</f>
        <v>1632.6100000000001</v>
      </c>
      <c r="BJ48" s="11">
        <f t="shared" si="74"/>
        <v>62.82894770447507</v>
      </c>
      <c r="BK48" s="12">
        <f>BK47+BK46</f>
        <v>2299.6724830060798</v>
      </c>
      <c r="BL48" s="12">
        <f>BL47+BL46</f>
        <v>6246.28</v>
      </c>
      <c r="BM48" s="11">
        <f t="shared" si="75"/>
        <v>271.61606907758465</v>
      </c>
      <c r="BN48" s="12">
        <f>BN47+BN46</f>
        <v>2059.3229702750214</v>
      </c>
      <c r="BO48" s="12">
        <f>BO47+BO46</f>
        <v>2520.23</v>
      </c>
      <c r="BP48" s="11">
        <f t="shared" si="76"/>
        <v>122.38148344761215</v>
      </c>
      <c r="BQ48" s="12">
        <f>BQ47+BQ46</f>
        <v>2431.3847002480938</v>
      </c>
      <c r="BR48" s="12">
        <f>BR47+BR46</f>
        <v>5258.119999999999</v>
      </c>
      <c r="BS48" s="11">
        <f t="shared" si="77"/>
        <v>216.2603062963862</v>
      </c>
      <c r="BT48" s="12">
        <f>BT47+BT46</f>
        <v>1444.4086556006357</v>
      </c>
      <c r="BU48" s="12">
        <f>BU47+BU46</f>
        <v>954.36</v>
      </c>
      <c r="BV48" s="11">
        <f t="shared" si="78"/>
        <v>66.072713999567085</v>
      </c>
      <c r="BW48" s="12">
        <f>BW47+BW46</f>
        <v>1493.1485274815896</v>
      </c>
      <c r="BX48" s="12">
        <f>BX47+BX46</f>
        <v>1395.5100000000002</v>
      </c>
      <c r="BY48" s="11">
        <f t="shared" si="79"/>
        <v>93.460896509319753</v>
      </c>
      <c r="BZ48" s="12">
        <f>BZ47+BZ46</f>
        <v>805.1988980891158</v>
      </c>
      <c r="CA48" s="12">
        <f>CA47+CA46</f>
        <v>70.61999999999999</v>
      </c>
      <c r="CB48" s="11">
        <f t="shared" si="80"/>
        <v>8.7705038056552436</v>
      </c>
      <c r="CC48" s="12">
        <f>CC47+CC46</f>
        <v>2292.6816102017215</v>
      </c>
      <c r="CD48" s="12">
        <f>CD47+CD46</f>
        <v>2230.75</v>
      </c>
      <c r="CE48" s="11">
        <f t="shared" si="81"/>
        <v>97.29872608886707</v>
      </c>
      <c r="CF48" s="12">
        <f t="shared" si="37"/>
        <v>15424.317516867504</v>
      </c>
      <c r="CG48" s="12">
        <f t="shared" si="92"/>
        <v>20308.48</v>
      </c>
      <c r="CH48" s="12">
        <f t="shared" si="93"/>
        <v>131.66533934348371</v>
      </c>
      <c r="CI48" s="12">
        <f>CI47+CI46</f>
        <v>420.26182123853027</v>
      </c>
      <c r="CJ48" s="12">
        <f>CJ47+CJ46</f>
        <v>3301.44</v>
      </c>
      <c r="CK48" s="11">
        <f t="shared" si="84"/>
        <v>785.56743276620034</v>
      </c>
      <c r="CL48" s="12">
        <f>CL47+CL46</f>
        <v>1094.1519494339484</v>
      </c>
      <c r="CM48" s="12">
        <f>CM47+CM46</f>
        <v>377.99</v>
      </c>
      <c r="CN48" s="11">
        <f t="shared" si="85"/>
        <v>34.546390032531626</v>
      </c>
      <c r="CO48" s="12">
        <f>CO47+CO46</f>
        <v>4800.4537785140237</v>
      </c>
      <c r="CP48" s="12">
        <f>CP47+CP46</f>
        <v>2893.2899999999995</v>
      </c>
      <c r="CQ48" s="11">
        <f t="shared" si="86"/>
        <v>60.271177132250507</v>
      </c>
      <c r="CR48" s="12">
        <f>CR47+CR46</f>
        <v>115.95267763073569</v>
      </c>
      <c r="CS48" s="12">
        <f>CS47+CS46</f>
        <v>0.28000000000000003</v>
      </c>
      <c r="CT48" s="11">
        <f t="shared" si="87"/>
        <v>0.24147782157449732</v>
      </c>
      <c r="CU48" s="12">
        <f>CU47+CU46</f>
        <v>6745.5954548553309</v>
      </c>
      <c r="CV48" s="12">
        <f>CV47+CV46</f>
        <v>1845.2399999999998</v>
      </c>
      <c r="CW48" s="11">
        <f t="shared" si="88"/>
        <v>27.354738545310138</v>
      </c>
      <c r="CX48" s="12">
        <f>CX47+CX46</f>
        <v>190.85402067035605</v>
      </c>
      <c r="CY48" s="12">
        <f>CY47+CY46</f>
        <v>10.1</v>
      </c>
      <c r="CZ48" s="11">
        <f t="shared" si="44"/>
        <v>5.2920027382838146</v>
      </c>
      <c r="DA48" s="12">
        <f>DA47+DA46</f>
        <v>59999.999952099672</v>
      </c>
      <c r="DB48" s="12">
        <f>DB47+DB46</f>
        <v>51400.84</v>
      </c>
      <c r="DC48" s="12">
        <f t="shared" si="48"/>
        <v>85.668066735058801</v>
      </c>
    </row>
  </sheetData>
  <mergeCells count="49">
    <mergeCell ref="R2:AC2"/>
    <mergeCell ref="AD2:AF2"/>
    <mergeCell ref="BH2:CB2"/>
    <mergeCell ref="CC2:CH2"/>
    <mergeCell ref="DA2:DC3"/>
    <mergeCell ref="CR2:CT3"/>
    <mergeCell ref="CU2:CW3"/>
    <mergeCell ref="CX2:CZ3"/>
    <mergeCell ref="BZ3:CB3"/>
    <mergeCell ref="CC3:CE3"/>
    <mergeCell ref="CF3:CH3"/>
    <mergeCell ref="BE2:BG3"/>
    <mergeCell ref="BB3:BD3"/>
    <mergeCell ref="U3:W3"/>
    <mergeCell ref="X3:Z3"/>
    <mergeCell ref="AA3:AC3"/>
    <mergeCell ref="AV2:BD2"/>
    <mergeCell ref="CI2:CK3"/>
    <mergeCell ref="CL2:CN3"/>
    <mergeCell ref="CO2:CQ3"/>
    <mergeCell ref="BH3:BJ3"/>
    <mergeCell ref="BK3:BM3"/>
    <mergeCell ref="BN3:BP3"/>
    <mergeCell ref="BQ3:BS3"/>
    <mergeCell ref="AV3:AX3"/>
    <mergeCell ref="AY3:BA3"/>
    <mergeCell ref="BT3:BV3"/>
    <mergeCell ref="BW3:BY3"/>
    <mergeCell ref="A26:B26"/>
    <mergeCell ref="A42:B42"/>
    <mergeCell ref="A45:B45"/>
    <mergeCell ref="A46:B46"/>
    <mergeCell ref="A48:B48"/>
    <mergeCell ref="AD3:AF3"/>
    <mergeCell ref="AJ3:AL3"/>
    <mergeCell ref="AJ2:AU2"/>
    <mergeCell ref="A2:A3"/>
    <mergeCell ref="B2:B3"/>
    <mergeCell ref="C2:E3"/>
    <mergeCell ref="AG2:AI3"/>
    <mergeCell ref="F3:H3"/>
    <mergeCell ref="I3:K3"/>
    <mergeCell ref="L3:N3"/>
    <mergeCell ref="O3:Q3"/>
    <mergeCell ref="R3:T3"/>
    <mergeCell ref="F2:Q2"/>
    <mergeCell ref="AM3:AO3"/>
    <mergeCell ref="AP3:AR3"/>
    <mergeCell ref="AS3:AU3"/>
  </mergeCells>
  <printOptions horizontalCentered="1" verticalCentered="1"/>
  <pageMargins left="0.25" right="0.25" top="0.25" bottom="0.25" header="0.3" footer="0.3"/>
  <pageSetup paperSize="9" scale="48" orientation="landscape" r:id="rId1"/>
  <colBreaks count="3" manualBreakCount="3">
    <brk id="29" max="47" man="1"/>
    <brk id="56" max="47" man="1"/>
    <brk id="8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DISTRICTS</vt:lpstr>
      <vt:lpstr>BANKS</vt:lpstr>
      <vt:lpstr>BANKS!Print_Area</vt:lpstr>
      <vt:lpstr>DISTRICTS!Print_Area</vt:lpstr>
      <vt:lpstr>BANKS!Print_Titles</vt:lpstr>
      <vt:lpstr>DISTRICTS!Print_Titles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2018-06-20T13:48:04Z</cp:lastPrinted>
  <dcterms:created xsi:type="dcterms:W3CDTF">2006-09-16T00:00:00Z</dcterms:created>
  <dcterms:modified xsi:type="dcterms:W3CDTF">2019-07-20T10:38:56Z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