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BANKING KEY INDICATOR-1" sheetId="1" r:id="rId1"/>
    <sheet name="BANKING KEY INDICATOR-2" sheetId="2" r:id="rId2"/>
  </sheets>
  <calcPr calcId="124519"/>
</workbook>
</file>

<file path=xl/calcChain.xml><?xml version="1.0" encoding="utf-8"?>
<calcChain xmlns="http://schemas.openxmlformats.org/spreadsheetml/2006/main">
  <c r="D49" i="2"/>
  <c r="C49"/>
  <c r="D44"/>
  <c r="C44"/>
  <c r="D41"/>
  <c r="D46"/>
  <c r="D50"/>
  <c r="C41"/>
  <c r="C46"/>
  <c r="C50"/>
  <c r="D29"/>
  <c r="C29"/>
  <c r="D49" i="1"/>
  <c r="E49"/>
  <c r="E50"/>
  <c r="F49"/>
  <c r="G49"/>
  <c r="H49"/>
  <c r="I49"/>
  <c r="J49"/>
  <c r="K49"/>
  <c r="L49"/>
  <c r="M49"/>
  <c r="M50"/>
  <c r="N49"/>
  <c r="N50"/>
  <c r="O49"/>
  <c r="C49"/>
  <c r="D44"/>
  <c r="E44"/>
  <c r="F44"/>
  <c r="G44"/>
  <c r="H44"/>
  <c r="I44"/>
  <c r="J44"/>
  <c r="K44"/>
  <c r="L44"/>
  <c r="M44"/>
  <c r="N44"/>
  <c r="O44"/>
  <c r="C44"/>
  <c r="D41"/>
  <c r="E41"/>
  <c r="F41"/>
  <c r="G41"/>
  <c r="H41"/>
  <c r="I41"/>
  <c r="J41"/>
  <c r="K41"/>
  <c r="L41"/>
  <c r="M41"/>
  <c r="N41"/>
  <c r="O41"/>
  <c r="C41"/>
  <c r="D29"/>
  <c r="D46"/>
  <c r="D50"/>
  <c r="E29"/>
  <c r="E46"/>
  <c r="F29"/>
  <c r="F46"/>
  <c r="G29"/>
  <c r="G46"/>
  <c r="G50"/>
  <c r="H29"/>
  <c r="H46"/>
  <c r="H50"/>
  <c r="I29"/>
  <c r="I46"/>
  <c r="J29"/>
  <c r="J46"/>
  <c r="K29"/>
  <c r="K46"/>
  <c r="K50"/>
  <c r="L29"/>
  <c r="L46"/>
  <c r="L50"/>
  <c r="M29"/>
  <c r="M46"/>
  <c r="N29"/>
  <c r="N46"/>
  <c r="O29"/>
  <c r="O46"/>
  <c r="O50"/>
  <c r="C29"/>
  <c r="C46"/>
  <c r="C50"/>
  <c r="I50"/>
  <c r="J50"/>
  <c r="F50"/>
</calcChain>
</file>

<file path=xl/comments1.xml><?xml version="1.0" encoding="utf-8"?>
<comments xmlns="http://schemas.openxmlformats.org/spreadsheetml/2006/main">
  <authors>
    <author>Ganesh</author>
  </authors>
  <commentList>
    <comment ref="H3" authorId="0">
      <text>
        <r>
          <rPr>
            <sz val="9"/>
            <color indexed="81"/>
            <rFont val="Tahoma"/>
            <family val="2"/>
          </rPr>
          <t xml:space="preserve">Total agricultural advance(direct+Indirect)
</t>
        </r>
      </text>
    </comment>
  </commentList>
</comments>
</file>

<file path=xl/comments2.xml><?xml version="1.0" encoding="utf-8"?>
<comments xmlns="http://schemas.openxmlformats.org/spreadsheetml/2006/main">
  <authors>
    <author>Bikram</author>
    <author>Ganesh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 xml:space="preserve">(Gross NPA/Advance Sanctioned &amp; Utilized in the State)*100
Note:Advance Sanctioned &amp; Utilized in the State (From Banking key indicator _1  report)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1">
      <text>
        <r>
          <rPr>
            <b/>
            <sz val="9"/>
            <color indexed="81"/>
            <rFont val="Tahoma"/>
            <family val="2"/>
          </rPr>
          <t>(Advance Utilized in The State/Total Deposit)*100
Note:Advance Utilized in The State (From Banking key indicator _1  report)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" authorId="1">
      <text>
        <r>
          <rPr>
            <b/>
            <sz val="9"/>
            <color indexed="81"/>
            <rFont val="Tahoma"/>
            <charset val="1"/>
          </rPr>
          <t xml:space="preserve">(Total P.S advance/Advance Sanctioned &amp; Utilized in the State)*100
Note:Both fields from  Banking key indicator _1  report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" authorId="1">
      <text>
        <r>
          <rPr>
            <b/>
            <sz val="9"/>
            <color indexed="81"/>
            <rFont val="Tahoma"/>
            <family val="2"/>
          </rPr>
          <t>(Total Finance to Agril/Advance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1">
      <text>
        <r>
          <rPr>
            <b/>
            <sz val="9"/>
            <color indexed="81"/>
            <rFont val="Tahoma"/>
            <family val="2"/>
          </rPr>
          <t>(Total Adv. to Weaker Section/Total P.S. Advance)*100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1">
      <text>
        <r>
          <rPr>
            <b/>
            <sz val="9"/>
            <color indexed="81"/>
            <rFont val="Tahoma"/>
            <family val="2"/>
          </rPr>
          <t>(Total Adv. to DRI/Advance Sanctioned &amp; Utilized in the State)*100
Note:Both fields from  Banking key indicator _1  report</t>
        </r>
      </text>
    </comment>
    <comment ref="K3" authorId="1">
      <text>
        <r>
          <rPr>
            <b/>
            <sz val="9"/>
            <color indexed="81"/>
            <rFont val="Tahoma"/>
            <family val="2"/>
          </rPr>
          <t>(Advance to Women/Advance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1">
      <text>
        <r>
          <rPr>
            <b/>
            <sz val="9"/>
            <color indexed="81"/>
            <rFont val="Tahoma"/>
            <family val="2"/>
          </rPr>
          <t>((Investment In state govt. Bonds+Advance Utilized in The State)/Total deposits)*100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<sst xmlns="http://schemas.openxmlformats.org/spreadsheetml/2006/main" count="125" uniqueCount="74">
  <si>
    <t>Amount in Crores</t>
  </si>
  <si>
    <t>Sl No.</t>
  </si>
  <si>
    <t>Name of Bank</t>
  </si>
  <si>
    <t>No. of Branches</t>
  </si>
  <si>
    <t>Total Deposit</t>
  </si>
  <si>
    <t>Advance Utilized in The State</t>
  </si>
  <si>
    <t>Advance Sanctioned &amp; Utilized in the State</t>
  </si>
  <si>
    <t>Total P.S. Advance</t>
  </si>
  <si>
    <t>Total Finance to Agril</t>
  </si>
  <si>
    <t>Advance to MSME</t>
  </si>
  <si>
    <t>Advance to Services Sector</t>
  </si>
  <si>
    <t>Total Adv. to Weaker Section</t>
  </si>
  <si>
    <t>Total Adv. to DRI</t>
  </si>
  <si>
    <t>Advance to Women</t>
  </si>
  <si>
    <t>Total Adv. to SC/ST</t>
  </si>
  <si>
    <t>Investment In state govt. Bonds</t>
  </si>
  <si>
    <t>Allahabad Bank</t>
  </si>
  <si>
    <t>Andhra Bank</t>
  </si>
  <si>
    <t>Bank of Baroda</t>
  </si>
  <si>
    <t>Bank of India</t>
  </si>
  <si>
    <t>Bank of Maharastra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</si>
  <si>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</si>
  <si>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</si>
  <si>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</si>
  <si>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</si>
  <si>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</si>
  <si>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</si>
  <si>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</si>
  <si>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>Oriental Bank of Commerce</t>
  </si>
  <si>
    <t>Punjab &amp; Sind Bank</t>
  </si>
  <si>
    <t>Punjab National Bank</t>
  </si>
  <si>
    <t>State Bank of Hyderabad</t>
  </si>
  <si>
    <t>State Bank of India</t>
  </si>
  <si>
    <t>State Bank of Mysore</t>
  </si>
  <si>
    <t>State Bank of Travancore</t>
  </si>
  <si>
    <t>Syndicate Bank</t>
  </si>
  <si>
    <t>UCO Bank</t>
  </si>
  <si>
    <t>Union Bank</t>
  </si>
  <si>
    <t>United Bank of India</t>
  </si>
  <si>
    <t>Vijaya Bank</t>
  </si>
  <si>
    <t>Total Public Sector Banks</t>
  </si>
  <si>
    <t>Axis Bank Ltd</t>
  </si>
  <si>
    <t>Federal Bank</t>
  </si>
  <si>
    <t>HDFC Bank</t>
  </si>
  <si>
    <t>ICICI Bank</t>
  </si>
  <si>
    <t>Indus Ind Bank</t>
  </si>
  <si>
    <t>ING Vysya Bank</t>
  </si>
  <si>
    <t>Karnatak Bank Ltd.</t>
  </si>
  <si>
    <t>Karur Vysya Bank</t>
  </si>
  <si>
    <t>Kotak Mahindra Bank Ltd</t>
  </si>
  <si>
    <t>Laxmi Vilas Bank</t>
  </si>
  <si>
    <t>The South Indian Bank Ltd.</t>
  </si>
  <si>
    <t>Total Private Sector Banks</t>
  </si>
  <si>
    <t>Utkal Gramya Bank</t>
  </si>
  <si>
    <t>Total of RRBs</t>
  </si>
  <si>
    <t>RIDF(NABARD)</t>
  </si>
  <si>
    <t>Total Commercial Banks</t>
  </si>
  <si>
    <t>Orissa State Co-Op. Bank</t>
  </si>
  <si>
    <t>OSCARD Bank</t>
  </si>
  <si>
    <t>Total of Co-operative bank</t>
  </si>
  <si>
    <t>GRAND TOTAL</t>
  </si>
  <si>
    <t>State Bank of B &amp; J</t>
  </si>
  <si>
    <t>Odisha Gramya Bank</t>
  </si>
  <si>
    <t>BANKING KEY INDICATOR AS ON 31.03.2013</t>
  </si>
  <si>
    <t>Amt.in Crores</t>
  </si>
  <si>
    <t>GROSS NPA</t>
  </si>
  <si>
    <t>% of NPA to Total Advance</t>
  </si>
  <si>
    <t>CD Ratio</t>
  </si>
  <si>
    <t>% of P.S Adv to Total Adv</t>
  </si>
  <si>
    <t>% of Agril Finance to Total Advance</t>
  </si>
  <si>
    <t>% of Adv. To Weaker Section to PS Adv.</t>
  </si>
  <si>
    <t>% of DRI Advance to Total Advance</t>
  </si>
  <si>
    <t>% of Advance to Women to Total Advance</t>
  </si>
  <si>
    <t>Creadit &amp; Investment/Deposit ratio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</si>
</sst>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5" applyNumberFormat="0" applyAlignment="0" applyProtection="0"/>
    <xf numFmtId="0" fontId="9" fillId="28" borderId="6" applyNumberFormat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5" applyNumberFormat="0" applyAlignment="0" applyProtection="0"/>
    <xf numFmtId="0" fontId="16" fillId="0" borderId="10" applyNumberFormat="0" applyFill="0" applyAlignment="0" applyProtection="0"/>
    <xf numFmtId="0" fontId="17" fillId="31" borderId="0" applyNumberFormat="0" applyBorder="0" applyAlignment="0" applyProtection="0"/>
    <xf numFmtId="0" fontId="5" fillId="32" borderId="11" applyNumberFormat="0" applyFont="0" applyAlignment="0" applyProtection="0"/>
    <xf numFmtId="0" fontId="18" fillId="27" borderId="12" applyNumberForma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</cellStyleXfs>
  <cellXfs count="25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0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wrapText="1"/>
    </xf>
    <xf numFmtId="0" fontId="20" fillId="0" borderId="1" xfId="0" applyFont="1" applyBorder="1" applyAlignment="1">
      <alignment wrapText="1"/>
    </xf>
    <xf numFmtId="2" fontId="20" fillId="0" borderId="1" xfId="0" applyNumberFormat="1" applyFont="1" applyBorder="1" applyAlignment="1">
      <alignment wrapText="1"/>
    </xf>
    <xf numFmtId="2" fontId="21" fillId="0" borderId="1" xfId="0" applyNumberFormat="1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0" fillId="0" borderId="1" xfId="0" applyFont="1" applyBorder="1" applyAlignment="1">
      <alignment horizontal="right" wrapText="1"/>
    </xf>
    <xf numFmtId="2" fontId="0" fillId="0" borderId="0" xfId="0" applyNumberFormat="1"/>
    <xf numFmtId="0" fontId="0" fillId="0" borderId="1" xfId="0" applyNumberForma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22" fillId="0" borderId="2" xfId="0" applyFont="1" applyBorder="1" applyAlignment="1">
      <alignment horizontal="right" wrapText="1"/>
    </xf>
    <xf numFmtId="0" fontId="22" fillId="0" borderId="3" xfId="0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4" xfId="0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0"/>
  <sheetViews>
    <sheetView tabSelected="1" zoomScale="60" zoomScaleNormal="60" zoomScalePageLayoutView="75" workbookViewId="0">
      <selection activeCell="N1" sqref="N1:O1"/>
    </sheetView>
  </sheetViews>
  <sheetFormatPr defaultRowHeight="15"/>
  <cols>
    <col min="1" max="1" width="4.28515625" bestFit="1" customWidth="1"/>
    <col min="2" max="2" width="30.7109375" customWidth="1"/>
    <col min="3" max="3" width="11.7109375" customWidth="1"/>
    <col min="4" max="5" width="13.85546875" bestFit="1" customWidth="1"/>
    <col min="6" max="8" width="12.85546875" bestFit="1" customWidth="1"/>
    <col min="9" max="9" width="12" bestFit="1" customWidth="1"/>
    <col min="10" max="10" width="11.42578125" bestFit="1" customWidth="1"/>
    <col min="11" max="11" width="12" bestFit="1" customWidth="1"/>
    <col min="12" max="12" width="8.5703125" bestFit="1" customWidth="1"/>
    <col min="13" max="13" width="11.42578125" bestFit="1" customWidth="1"/>
    <col min="14" max="14" width="11.28515625" bestFit="1" customWidth="1"/>
    <col min="15" max="15" width="11" bestFit="1" customWidth="1"/>
  </cols>
  <sheetData>
    <row r="1" spans="1:15">
      <c r="N1" s="17"/>
      <c r="O1" s="18"/>
    </row>
    <row r="2" spans="1:15" s="1" customFormat="1" ht="15" customHeight="1">
      <c r="A2" s="20" t="s">
        <v>63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 t="s">
        <v>0</v>
      </c>
      <c r="O2" s="22"/>
    </row>
    <row r="3" spans="1:15" s="1" customFormat="1" ht="99" customHeight="1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</row>
    <row r="4" spans="1:15" ht="24.95" customHeight="1">
      <c r="A4" s="5">
        <v>1</v>
      </c>
      <c r="B4" s="5" t="s">
        <v>16</v>
      </c>
      <c r="C4" s="5">
        <v>76</v>
      </c>
      <c r="D4" s="6">
        <v>3732.43</v>
      </c>
      <c r="E4" s="6">
        <v>4267.3500000000004</v>
      </c>
      <c r="F4" s="6">
        <v>2392.98</v>
      </c>
      <c r="G4" s="6">
        <v>1022.22</v>
      </c>
      <c r="H4" s="6">
        <v>265.44</v>
      </c>
      <c r="I4" s="6">
        <v>616.80999999999995</v>
      </c>
      <c r="J4" s="6">
        <v>430.49</v>
      </c>
      <c r="K4" s="6">
        <v>254.13</v>
      </c>
      <c r="L4" s="6">
        <v>1.02</v>
      </c>
      <c r="M4" s="6">
        <v>359.42</v>
      </c>
      <c r="N4" s="6">
        <v>103.26</v>
      </c>
      <c r="O4" s="6">
        <v>0</v>
      </c>
    </row>
    <row r="5" spans="1:15" ht="24.95" customHeight="1">
      <c r="A5" s="5">
        <v>2</v>
      </c>
      <c r="B5" s="5" t="s">
        <v>17</v>
      </c>
      <c r="C5" s="5">
        <v>125</v>
      </c>
      <c r="D5" s="6">
        <v>4429.6099999999997</v>
      </c>
      <c r="E5" s="6">
        <v>2822.34</v>
      </c>
      <c r="F5" s="6">
        <v>1966.18</v>
      </c>
      <c r="G5" s="6">
        <v>1206.6099999999999</v>
      </c>
      <c r="H5" s="6">
        <v>362.95</v>
      </c>
      <c r="I5" s="6">
        <v>617.91999999999996</v>
      </c>
      <c r="J5" s="6">
        <v>324.61</v>
      </c>
      <c r="K5" s="6">
        <v>303.17</v>
      </c>
      <c r="L5" s="6">
        <v>18.86</v>
      </c>
      <c r="M5" s="6">
        <v>175.22</v>
      </c>
      <c r="N5" s="6">
        <v>38.43</v>
      </c>
      <c r="O5" s="6">
        <v>0</v>
      </c>
    </row>
    <row r="6" spans="1:15" ht="24.95" customHeight="1">
      <c r="A6" s="5">
        <v>3</v>
      </c>
      <c r="B6" s="5" t="s">
        <v>18</v>
      </c>
      <c r="C6" s="5">
        <v>92</v>
      </c>
      <c r="D6" s="6">
        <v>3658.72</v>
      </c>
      <c r="E6" s="6">
        <v>4525.0200000000004</v>
      </c>
      <c r="F6" s="6">
        <v>2228.21</v>
      </c>
      <c r="G6" s="6">
        <v>1593.04</v>
      </c>
      <c r="H6" s="6">
        <v>339.27</v>
      </c>
      <c r="I6" s="6">
        <v>956.83</v>
      </c>
      <c r="J6" s="6">
        <v>392.22</v>
      </c>
      <c r="K6" s="6">
        <v>359.21</v>
      </c>
      <c r="L6" s="6">
        <v>0.19</v>
      </c>
      <c r="M6" s="6">
        <v>115.78</v>
      </c>
      <c r="N6" s="6">
        <v>67.11</v>
      </c>
      <c r="O6" s="6">
        <v>0</v>
      </c>
    </row>
    <row r="7" spans="1:15" ht="24.95" customHeight="1">
      <c r="A7" s="5">
        <v>4</v>
      </c>
      <c r="B7" s="5" t="s">
        <v>19</v>
      </c>
      <c r="C7" s="5">
        <v>188</v>
      </c>
      <c r="D7" s="6">
        <v>6297.41</v>
      </c>
      <c r="E7" s="6">
        <v>3815.6</v>
      </c>
      <c r="F7" s="6">
        <v>3217.43</v>
      </c>
      <c r="G7" s="6">
        <v>1754.57</v>
      </c>
      <c r="H7" s="6">
        <v>694.05</v>
      </c>
      <c r="I7" s="6">
        <v>1042.94</v>
      </c>
      <c r="J7" s="6">
        <v>625.49</v>
      </c>
      <c r="K7" s="6">
        <v>541.16999999999996</v>
      </c>
      <c r="L7" s="6">
        <v>1.25</v>
      </c>
      <c r="M7" s="6">
        <v>202.33</v>
      </c>
      <c r="N7" s="6">
        <v>224.67</v>
      </c>
      <c r="O7" s="6">
        <v>0</v>
      </c>
    </row>
    <row r="8" spans="1:15" ht="24.95" customHeight="1">
      <c r="A8" s="5">
        <v>5</v>
      </c>
      <c r="B8" s="5" t="s">
        <v>20</v>
      </c>
      <c r="C8" s="5">
        <v>5</v>
      </c>
      <c r="D8" s="6">
        <v>71.069999999999993</v>
      </c>
      <c r="E8" s="6">
        <v>30.89</v>
      </c>
      <c r="F8" s="6">
        <v>30.89</v>
      </c>
      <c r="G8" s="6">
        <v>23.96</v>
      </c>
      <c r="H8" s="6">
        <v>0.4</v>
      </c>
      <c r="I8" s="6">
        <v>6.9</v>
      </c>
      <c r="J8" s="6">
        <v>0.59</v>
      </c>
      <c r="K8" s="6">
        <v>0.47</v>
      </c>
      <c r="L8" s="6">
        <v>0</v>
      </c>
      <c r="M8" s="6">
        <v>3.09</v>
      </c>
      <c r="N8" s="6">
        <v>0.18</v>
      </c>
      <c r="O8" s="6">
        <v>0</v>
      </c>
    </row>
    <row r="9" spans="1:15" ht="24.95" customHeight="1">
      <c r="A9" s="5">
        <v>6</v>
      </c>
      <c r="B9" s="5" t="s">
        <v>21</v>
      </c>
      <c r="C9" s="5">
        <v>82</v>
      </c>
      <c r="D9" s="6">
        <v>5122.58</v>
      </c>
      <c r="E9" s="6">
        <v>4265.0600000000004</v>
      </c>
      <c r="F9" s="6">
        <v>2156.16</v>
      </c>
      <c r="G9" s="6">
        <v>680.54</v>
      </c>
      <c r="H9" s="6">
        <v>215.04</v>
      </c>
      <c r="I9" s="6">
        <v>749.15</v>
      </c>
      <c r="J9" s="6">
        <v>165.78</v>
      </c>
      <c r="K9" s="6">
        <v>113.6</v>
      </c>
      <c r="L9" s="6">
        <v>1.38</v>
      </c>
      <c r="M9" s="6">
        <v>35.119999999999997</v>
      </c>
      <c r="N9" s="6">
        <v>33.270000000000003</v>
      </c>
      <c r="O9" s="6">
        <v>0</v>
      </c>
    </row>
    <row r="10" spans="1:15" ht="24.95" customHeight="1">
      <c r="A10" s="5">
        <v>7</v>
      </c>
      <c r="B10" s="5" t="s">
        <v>22</v>
      </c>
      <c r="C10" s="5">
        <v>97</v>
      </c>
      <c r="D10" s="6">
        <v>2005.55</v>
      </c>
      <c r="E10" s="6">
        <v>3426.01</v>
      </c>
      <c r="F10" s="6">
        <v>1285.01</v>
      </c>
      <c r="G10" s="6">
        <v>412.93</v>
      </c>
      <c r="H10" s="6">
        <v>141.88</v>
      </c>
      <c r="I10" s="6">
        <v>241.11</v>
      </c>
      <c r="J10" s="6">
        <v>103.61</v>
      </c>
      <c r="K10" s="6">
        <v>98.12</v>
      </c>
      <c r="L10" s="6">
        <v>1.73</v>
      </c>
      <c r="M10" s="6">
        <v>204.33</v>
      </c>
      <c r="N10" s="6">
        <v>179.22</v>
      </c>
      <c r="O10" s="6">
        <v>0</v>
      </c>
    </row>
    <row r="11" spans="1:15" ht="24.95" customHeight="1">
      <c r="A11" s="5">
        <v>8</v>
      </c>
      <c r="B11" s="5" t="s">
        <v>23</v>
      </c>
      <c r="C11" s="5">
        <v>18</v>
      </c>
      <c r="D11" s="6">
        <v>2927</v>
      </c>
      <c r="E11" s="6">
        <v>2988</v>
      </c>
      <c r="F11" s="6">
        <v>1258</v>
      </c>
      <c r="G11" s="6">
        <v>1355</v>
      </c>
      <c r="H11" s="6">
        <v>849</v>
      </c>
      <c r="I11" s="6">
        <v>195</v>
      </c>
      <c r="J11" s="6">
        <v>311</v>
      </c>
      <c r="K11" s="6">
        <v>65</v>
      </c>
      <c r="L11" s="6">
        <v>0</v>
      </c>
      <c r="M11" s="6">
        <v>16</v>
      </c>
      <c r="N11" s="6">
        <v>10</v>
      </c>
      <c r="O11" s="6">
        <v>0</v>
      </c>
    </row>
    <row r="12" spans="1:15" ht="24.95" customHeight="1">
      <c r="A12" s="5">
        <v>9</v>
      </c>
      <c r="B12" s="5" t="s">
        <v>24</v>
      </c>
      <c r="C12" s="5">
        <v>12</v>
      </c>
      <c r="D12" s="6">
        <v>485.11</v>
      </c>
      <c r="E12" s="6">
        <v>365.84</v>
      </c>
      <c r="F12" s="6">
        <v>258.08</v>
      </c>
      <c r="G12" s="6">
        <v>138.03</v>
      </c>
      <c r="H12" s="6">
        <v>5.83</v>
      </c>
      <c r="I12" s="6">
        <v>252.3</v>
      </c>
      <c r="J12" s="6">
        <v>11.68</v>
      </c>
      <c r="K12" s="6">
        <v>1.53</v>
      </c>
      <c r="L12" s="6">
        <v>0.02</v>
      </c>
      <c r="M12" s="6">
        <v>7.69</v>
      </c>
      <c r="N12" s="6">
        <v>1.72</v>
      </c>
      <c r="O12" s="6">
        <v>0</v>
      </c>
    </row>
    <row r="13" spans="1:15" ht="24.95" customHeight="1">
      <c r="A13" s="5">
        <v>10</v>
      </c>
      <c r="B13" s="5" t="s">
        <v>25</v>
      </c>
      <c r="C13" s="5">
        <v>33</v>
      </c>
      <c r="D13" s="6">
        <v>2126.9299999999998</v>
      </c>
      <c r="E13" s="6">
        <v>1307.45</v>
      </c>
      <c r="F13" s="6">
        <v>612.14</v>
      </c>
      <c r="G13" s="6">
        <v>383.19</v>
      </c>
      <c r="H13" s="6">
        <v>77.510000000000005</v>
      </c>
      <c r="I13" s="6">
        <v>72.510000000000005</v>
      </c>
      <c r="J13" s="6">
        <v>27.61</v>
      </c>
      <c r="K13" s="6">
        <v>172.32</v>
      </c>
      <c r="L13" s="6">
        <v>1.4</v>
      </c>
      <c r="M13" s="6">
        <v>290.74</v>
      </c>
      <c r="N13" s="9">
        <v>4.1100000000000003</v>
      </c>
      <c r="O13" s="6">
        <v>0</v>
      </c>
    </row>
    <row r="14" spans="1:15" ht="24.95" customHeight="1">
      <c r="A14" s="5">
        <v>11</v>
      </c>
      <c r="B14" s="5" t="s">
        <v>26</v>
      </c>
      <c r="C14" s="5">
        <v>71</v>
      </c>
      <c r="D14" s="6">
        <v>2063.7199999999998</v>
      </c>
      <c r="E14" s="6">
        <v>1762.97</v>
      </c>
      <c r="F14" s="6">
        <v>866.72</v>
      </c>
      <c r="G14" s="6">
        <v>340.55</v>
      </c>
      <c r="H14" s="6">
        <v>117.66</v>
      </c>
      <c r="I14" s="6">
        <v>140.18</v>
      </c>
      <c r="J14" s="6">
        <v>88.27</v>
      </c>
      <c r="K14" s="6">
        <v>51.81</v>
      </c>
      <c r="L14" s="6">
        <v>0.78</v>
      </c>
      <c r="M14" s="6">
        <v>38.619999999999997</v>
      </c>
      <c r="N14" s="6">
        <v>22.05</v>
      </c>
      <c r="O14" s="6">
        <v>0</v>
      </c>
    </row>
    <row r="15" spans="1:15" ht="24.95" customHeight="1">
      <c r="A15" s="5">
        <v>12</v>
      </c>
      <c r="B15" s="5" t="s">
        <v>27</v>
      </c>
      <c r="C15" s="5">
        <v>115</v>
      </c>
      <c r="D15" s="6">
        <v>4369.4799999999996</v>
      </c>
      <c r="E15" s="6">
        <v>2670.75</v>
      </c>
      <c r="F15" s="6">
        <v>1928.04</v>
      </c>
      <c r="G15" s="6">
        <v>1098.4000000000001</v>
      </c>
      <c r="H15" s="6">
        <v>552.04</v>
      </c>
      <c r="I15" s="6">
        <v>466.11</v>
      </c>
      <c r="J15" s="6">
        <v>275.76</v>
      </c>
      <c r="K15" s="6">
        <v>436.23</v>
      </c>
      <c r="L15" s="6">
        <v>13.5</v>
      </c>
      <c r="M15" s="6">
        <v>326.7</v>
      </c>
      <c r="N15" s="9">
        <v>887.78</v>
      </c>
      <c r="O15" s="6">
        <v>0</v>
      </c>
    </row>
    <row r="16" spans="1:15" ht="24.95" customHeight="1">
      <c r="A16" s="5">
        <v>13</v>
      </c>
      <c r="B16" s="5" t="s">
        <v>28</v>
      </c>
      <c r="C16" s="5">
        <v>46</v>
      </c>
      <c r="D16" s="6">
        <v>2038.96</v>
      </c>
      <c r="E16" s="6">
        <v>1907.36</v>
      </c>
      <c r="F16" s="6">
        <v>1393.1</v>
      </c>
      <c r="G16" s="6">
        <v>654.63</v>
      </c>
      <c r="H16" s="6">
        <v>42.47</v>
      </c>
      <c r="I16" s="6">
        <v>646.57000000000005</v>
      </c>
      <c r="J16" s="6">
        <v>451.2</v>
      </c>
      <c r="K16" s="6">
        <v>48.73</v>
      </c>
      <c r="L16" s="6">
        <v>0.08</v>
      </c>
      <c r="M16" s="6">
        <v>67.98</v>
      </c>
      <c r="N16" s="6">
        <v>19.149999999999999</v>
      </c>
      <c r="O16" s="6">
        <v>0</v>
      </c>
    </row>
    <row r="17" spans="1:18" ht="24.95" customHeight="1">
      <c r="A17" s="5">
        <v>14</v>
      </c>
      <c r="B17" s="5" t="s">
        <v>29</v>
      </c>
      <c r="C17" s="5">
        <v>6</v>
      </c>
      <c r="D17" s="6">
        <v>854</v>
      </c>
      <c r="E17" s="6">
        <v>1021</v>
      </c>
      <c r="F17" s="6">
        <v>324</v>
      </c>
      <c r="G17" s="6">
        <v>31</v>
      </c>
      <c r="H17" s="6">
        <v>0</v>
      </c>
      <c r="I17" s="6">
        <v>17</v>
      </c>
      <c r="J17" s="6">
        <v>10</v>
      </c>
      <c r="K17" s="6">
        <v>0</v>
      </c>
      <c r="L17" s="6">
        <v>0</v>
      </c>
      <c r="M17" s="6">
        <v>4</v>
      </c>
      <c r="N17" s="6">
        <v>2</v>
      </c>
      <c r="O17" s="6">
        <v>0</v>
      </c>
    </row>
    <row r="18" spans="1:18" ht="24.95" customHeight="1">
      <c r="A18" s="5">
        <v>15</v>
      </c>
      <c r="B18" s="5" t="s">
        <v>30</v>
      </c>
      <c r="C18" s="5">
        <v>127</v>
      </c>
      <c r="D18" s="6">
        <v>3490.63</v>
      </c>
      <c r="E18" s="6">
        <v>4658.6499999999996</v>
      </c>
      <c r="F18" s="6">
        <v>2789.31</v>
      </c>
      <c r="G18" s="6">
        <v>1185.2</v>
      </c>
      <c r="H18" s="6">
        <v>379.54</v>
      </c>
      <c r="I18" s="6">
        <v>996.84</v>
      </c>
      <c r="J18" s="6">
        <v>437.32</v>
      </c>
      <c r="K18" s="6">
        <v>258.58999999999997</v>
      </c>
      <c r="L18" s="6">
        <v>1.27</v>
      </c>
      <c r="M18" s="6">
        <v>187.42</v>
      </c>
      <c r="N18" s="6">
        <v>46.12</v>
      </c>
      <c r="O18" s="6">
        <v>0</v>
      </c>
    </row>
    <row r="19" spans="1:18" ht="24.95" customHeight="1">
      <c r="A19" s="5">
        <v>16</v>
      </c>
      <c r="B19" s="5" t="s">
        <v>61</v>
      </c>
      <c r="C19" s="5">
        <v>0</v>
      </c>
      <c r="D19" s="6">
        <v>74.37</v>
      </c>
      <c r="E19" s="6">
        <v>64.75</v>
      </c>
      <c r="F19" s="6">
        <v>64.75</v>
      </c>
      <c r="G19" s="6">
        <v>16.8</v>
      </c>
      <c r="H19" s="6">
        <v>0</v>
      </c>
      <c r="I19" s="6">
        <v>66.959999999999994</v>
      </c>
      <c r="J19" s="6">
        <v>5.26</v>
      </c>
      <c r="K19" s="6">
        <v>0.41</v>
      </c>
      <c r="L19" s="6">
        <v>0</v>
      </c>
      <c r="M19" s="6">
        <v>3.16</v>
      </c>
      <c r="N19" s="6">
        <v>0.57999999999999996</v>
      </c>
      <c r="O19" s="6">
        <v>0</v>
      </c>
    </row>
    <row r="20" spans="1:18" ht="24.95" customHeight="1">
      <c r="A20" s="5">
        <v>17</v>
      </c>
      <c r="B20" s="5" t="s">
        <v>31</v>
      </c>
      <c r="C20" s="5">
        <v>10</v>
      </c>
      <c r="D20" s="6">
        <v>326.95999999999998</v>
      </c>
      <c r="E20" s="6">
        <v>838.26</v>
      </c>
      <c r="F20" s="6">
        <v>323.11</v>
      </c>
      <c r="G20" s="6">
        <v>75.11</v>
      </c>
      <c r="H20" s="6">
        <v>0</v>
      </c>
      <c r="I20" s="6">
        <v>45.93</v>
      </c>
      <c r="J20" s="6">
        <v>18.36</v>
      </c>
      <c r="K20" s="6">
        <v>0.22</v>
      </c>
      <c r="L20" s="6">
        <v>0.33</v>
      </c>
      <c r="M20" s="6">
        <v>9.36</v>
      </c>
      <c r="N20" s="6">
        <v>2.92</v>
      </c>
      <c r="O20" s="6">
        <v>0</v>
      </c>
    </row>
    <row r="21" spans="1:18" ht="24.95" customHeight="1">
      <c r="A21" s="5">
        <v>18</v>
      </c>
      <c r="B21" s="5" t="s">
        <v>32</v>
      </c>
      <c r="C21" s="5">
        <v>706</v>
      </c>
      <c r="D21" s="6">
        <v>45164</v>
      </c>
      <c r="E21" s="6">
        <v>38845</v>
      </c>
      <c r="F21" s="6">
        <v>20732</v>
      </c>
      <c r="G21" s="6">
        <v>8499</v>
      </c>
      <c r="H21" s="6">
        <v>3018</v>
      </c>
      <c r="I21" s="6">
        <v>3211</v>
      </c>
      <c r="J21" s="6">
        <v>2270</v>
      </c>
      <c r="K21" s="6">
        <v>2375</v>
      </c>
      <c r="L21" s="6">
        <v>11</v>
      </c>
      <c r="M21" s="6">
        <v>1448</v>
      </c>
      <c r="N21" s="6">
        <v>292</v>
      </c>
      <c r="O21" s="6">
        <v>0</v>
      </c>
    </row>
    <row r="22" spans="1:18" ht="24.95" customHeight="1">
      <c r="A22" s="5">
        <v>19</v>
      </c>
      <c r="B22" s="5" t="s">
        <v>33</v>
      </c>
      <c r="C22" s="5">
        <v>1</v>
      </c>
      <c r="D22" s="6">
        <v>152.12</v>
      </c>
      <c r="E22" s="6">
        <v>305.08999999999997</v>
      </c>
      <c r="F22" s="6">
        <v>305.08999999999997</v>
      </c>
      <c r="G22" s="6">
        <v>17.5</v>
      </c>
      <c r="H22" s="6">
        <v>0.32</v>
      </c>
      <c r="I22" s="6">
        <v>13.59</v>
      </c>
      <c r="J22" s="6">
        <v>6.12</v>
      </c>
      <c r="K22" s="6">
        <v>0.01</v>
      </c>
      <c r="L22" s="6">
        <v>0.02</v>
      </c>
      <c r="M22" s="6">
        <v>2.23</v>
      </c>
      <c r="N22" s="6">
        <v>7.0000000000000007E-2</v>
      </c>
      <c r="O22" s="6">
        <v>0</v>
      </c>
    </row>
    <row r="23" spans="1:18" ht="24.95" customHeight="1">
      <c r="A23" s="5">
        <v>20</v>
      </c>
      <c r="B23" s="5" t="s">
        <v>34</v>
      </c>
      <c r="C23" s="5">
        <v>1</v>
      </c>
      <c r="D23" s="6">
        <v>113.52</v>
      </c>
      <c r="E23" s="6">
        <v>82.85</v>
      </c>
      <c r="F23" s="6">
        <v>82.85</v>
      </c>
      <c r="G23" s="6">
        <v>23.95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</row>
    <row r="24" spans="1:18" ht="24.95" customHeight="1">
      <c r="A24" s="5">
        <v>21</v>
      </c>
      <c r="B24" s="5" t="s">
        <v>35</v>
      </c>
      <c r="C24" s="5">
        <v>69</v>
      </c>
      <c r="D24" s="6">
        <v>3385.26</v>
      </c>
      <c r="E24" s="6">
        <v>2779.9</v>
      </c>
      <c r="F24" s="6">
        <v>897.4</v>
      </c>
      <c r="G24" s="6">
        <v>453.79</v>
      </c>
      <c r="H24" s="6">
        <v>114.16</v>
      </c>
      <c r="I24" s="6">
        <v>218.11</v>
      </c>
      <c r="J24" s="6">
        <v>165.62</v>
      </c>
      <c r="K24" s="6">
        <v>38.97</v>
      </c>
      <c r="L24" s="6">
        <v>0.17</v>
      </c>
      <c r="M24" s="6">
        <v>42</v>
      </c>
      <c r="N24" s="6">
        <v>28.72</v>
      </c>
      <c r="O24" s="6">
        <v>0</v>
      </c>
    </row>
    <row r="25" spans="1:18" ht="24.95" customHeight="1">
      <c r="A25" s="5">
        <v>22</v>
      </c>
      <c r="B25" s="5" t="s">
        <v>36</v>
      </c>
      <c r="C25" s="5">
        <v>214</v>
      </c>
      <c r="D25" s="6">
        <v>9249</v>
      </c>
      <c r="E25" s="6">
        <v>8349.26</v>
      </c>
      <c r="F25" s="6">
        <v>4606</v>
      </c>
      <c r="G25" s="6">
        <v>2934</v>
      </c>
      <c r="H25" s="6">
        <v>1239</v>
      </c>
      <c r="I25" s="6">
        <v>1397.56</v>
      </c>
      <c r="J25" s="6">
        <v>944</v>
      </c>
      <c r="K25" s="6">
        <v>1495</v>
      </c>
      <c r="L25" s="6">
        <v>6.17</v>
      </c>
      <c r="M25" s="6">
        <v>355.2</v>
      </c>
      <c r="N25" s="6">
        <v>640</v>
      </c>
      <c r="O25" s="6">
        <v>97.31</v>
      </c>
    </row>
    <row r="26" spans="1:18" ht="24.95" customHeight="1">
      <c r="A26" s="5">
        <v>23</v>
      </c>
      <c r="B26" s="5" t="s">
        <v>37</v>
      </c>
      <c r="C26" s="5">
        <v>83</v>
      </c>
      <c r="D26" s="6">
        <v>6978.46</v>
      </c>
      <c r="E26" s="6">
        <v>4915.57</v>
      </c>
      <c r="F26" s="6">
        <v>3176.01</v>
      </c>
      <c r="G26" s="6">
        <v>2150.0700000000002</v>
      </c>
      <c r="H26" s="6">
        <v>927.23</v>
      </c>
      <c r="I26" s="6">
        <v>701.12</v>
      </c>
      <c r="J26" s="6">
        <v>225.32</v>
      </c>
      <c r="K26" s="6">
        <v>553.98</v>
      </c>
      <c r="L26" s="6">
        <v>0.32</v>
      </c>
      <c r="M26" s="6">
        <v>277.88</v>
      </c>
      <c r="N26" s="6">
        <v>62.75</v>
      </c>
      <c r="O26" s="6">
        <v>0</v>
      </c>
    </row>
    <row r="27" spans="1:18" ht="24.95" customHeight="1">
      <c r="A27" s="5">
        <v>24</v>
      </c>
      <c r="B27" s="5" t="s">
        <v>38</v>
      </c>
      <c r="C27" s="5">
        <v>127</v>
      </c>
      <c r="D27" s="6">
        <v>3540</v>
      </c>
      <c r="E27" s="6">
        <v>2310</v>
      </c>
      <c r="F27" s="6">
        <v>1891</v>
      </c>
      <c r="G27" s="6">
        <v>1284</v>
      </c>
      <c r="H27" s="6">
        <v>538</v>
      </c>
      <c r="I27" s="6">
        <v>522</v>
      </c>
      <c r="J27" s="6">
        <v>252</v>
      </c>
      <c r="K27" s="6">
        <v>261</v>
      </c>
      <c r="L27" s="6">
        <v>1</v>
      </c>
      <c r="M27" s="6">
        <v>226</v>
      </c>
      <c r="N27" s="6">
        <v>91</v>
      </c>
      <c r="O27" s="6">
        <v>0</v>
      </c>
    </row>
    <row r="28" spans="1:18" ht="24.95" customHeight="1">
      <c r="A28" s="5">
        <v>25</v>
      </c>
      <c r="B28" s="5" t="s">
        <v>39</v>
      </c>
      <c r="C28" s="5">
        <v>9</v>
      </c>
      <c r="D28" s="6">
        <v>381</v>
      </c>
      <c r="E28" s="6">
        <v>120.55</v>
      </c>
      <c r="F28" s="6">
        <v>120.55</v>
      </c>
      <c r="G28" s="6">
        <v>98</v>
      </c>
      <c r="H28" s="6">
        <v>10.11</v>
      </c>
      <c r="I28" s="6">
        <v>57.77</v>
      </c>
      <c r="J28" s="6">
        <v>27.82</v>
      </c>
      <c r="K28" s="6">
        <v>8.98</v>
      </c>
      <c r="L28" s="6">
        <v>0.01</v>
      </c>
      <c r="M28" s="6">
        <v>9.91</v>
      </c>
      <c r="N28" s="6">
        <v>6.52</v>
      </c>
      <c r="O28" s="6">
        <v>0</v>
      </c>
    </row>
    <row r="29" spans="1:18" s="1" customFormat="1" ht="24" customHeight="1">
      <c r="A29" s="19" t="s">
        <v>40</v>
      </c>
      <c r="B29" s="19"/>
      <c r="C29" s="7">
        <f>SUM(C4:C28)</f>
        <v>2313</v>
      </c>
      <c r="D29" s="8">
        <f t="shared" ref="D29:O29" si="0">SUM(D4:D28)</f>
        <v>113037.89</v>
      </c>
      <c r="E29" s="8">
        <f t="shared" si="0"/>
        <v>98445.52</v>
      </c>
      <c r="F29" s="8">
        <f t="shared" si="0"/>
        <v>54905.01</v>
      </c>
      <c r="G29" s="8">
        <f t="shared" si="0"/>
        <v>27432.09</v>
      </c>
      <c r="H29" s="8">
        <f t="shared" si="0"/>
        <v>9889.9</v>
      </c>
      <c r="I29" s="8">
        <f t="shared" si="0"/>
        <v>13252.210000000003</v>
      </c>
      <c r="J29" s="8">
        <f t="shared" si="0"/>
        <v>7570.1299999999992</v>
      </c>
      <c r="K29" s="8">
        <f t="shared" si="0"/>
        <v>7437.65</v>
      </c>
      <c r="L29" s="8">
        <f t="shared" si="0"/>
        <v>60.5</v>
      </c>
      <c r="M29" s="8">
        <f t="shared" si="0"/>
        <v>4408.1799999999994</v>
      </c>
      <c r="N29" s="8">
        <f t="shared" si="0"/>
        <v>2763.6299999999997</v>
      </c>
      <c r="O29" s="8">
        <f t="shared" si="0"/>
        <v>97.31</v>
      </c>
      <c r="P29" s="2"/>
      <c r="R29" s="2"/>
    </row>
    <row r="30" spans="1:18" ht="24.95" customHeight="1">
      <c r="A30" s="5">
        <v>26</v>
      </c>
      <c r="B30" s="5" t="s">
        <v>41</v>
      </c>
      <c r="C30" s="5">
        <v>70</v>
      </c>
      <c r="D30" s="6">
        <v>6600.98</v>
      </c>
      <c r="E30" s="6">
        <v>5369.89</v>
      </c>
      <c r="F30" s="6">
        <v>1638.61</v>
      </c>
      <c r="G30" s="6">
        <v>2196.3000000000002</v>
      </c>
      <c r="H30" s="6">
        <v>585.30999999999995</v>
      </c>
      <c r="I30" s="6">
        <v>553.38</v>
      </c>
      <c r="J30" s="6">
        <v>173.15</v>
      </c>
      <c r="K30" s="6">
        <v>55.7</v>
      </c>
      <c r="L30" s="6">
        <v>10.050000000000001</v>
      </c>
      <c r="M30" s="6">
        <v>595.11</v>
      </c>
      <c r="N30" s="6">
        <v>319.8</v>
      </c>
      <c r="O30" s="6">
        <v>0</v>
      </c>
    </row>
    <row r="31" spans="1:18" ht="24.95" customHeight="1">
      <c r="A31" s="5">
        <v>27</v>
      </c>
      <c r="B31" s="5" t="s">
        <v>42</v>
      </c>
      <c r="C31" s="5">
        <v>11</v>
      </c>
      <c r="D31" s="6">
        <v>283.29000000000002</v>
      </c>
      <c r="E31" s="6">
        <v>222.53</v>
      </c>
      <c r="F31" s="6">
        <v>159.41</v>
      </c>
      <c r="G31" s="6">
        <v>44.37</v>
      </c>
      <c r="H31" s="6">
        <v>26.66</v>
      </c>
      <c r="I31" s="6">
        <v>48.32</v>
      </c>
      <c r="J31" s="6">
        <v>25.47</v>
      </c>
      <c r="K31" s="6">
        <v>2.67</v>
      </c>
      <c r="L31" s="6">
        <v>0</v>
      </c>
      <c r="M31" s="6">
        <v>0</v>
      </c>
      <c r="N31" s="6">
        <v>0.01</v>
      </c>
      <c r="O31" s="6">
        <v>0</v>
      </c>
    </row>
    <row r="32" spans="1:18" ht="24.95" customHeight="1">
      <c r="A32" s="5">
        <v>28</v>
      </c>
      <c r="B32" s="5" t="s">
        <v>43</v>
      </c>
      <c r="C32" s="5">
        <v>71</v>
      </c>
      <c r="D32" s="6">
        <v>2931</v>
      </c>
      <c r="E32" s="6">
        <v>1874</v>
      </c>
      <c r="F32" s="6">
        <v>1874</v>
      </c>
      <c r="G32" s="6">
        <v>601</v>
      </c>
      <c r="H32" s="6">
        <v>304</v>
      </c>
      <c r="I32" s="6">
        <v>331</v>
      </c>
      <c r="J32" s="6">
        <v>68</v>
      </c>
      <c r="K32" s="6">
        <v>231</v>
      </c>
      <c r="L32" s="6">
        <v>0</v>
      </c>
      <c r="M32" s="6">
        <v>71</v>
      </c>
      <c r="N32" s="6">
        <v>21</v>
      </c>
      <c r="O32" s="6">
        <v>0</v>
      </c>
    </row>
    <row r="33" spans="1:15" ht="24.95" customHeight="1">
      <c r="A33" s="5">
        <v>29</v>
      </c>
      <c r="B33" s="5" t="s">
        <v>44</v>
      </c>
      <c r="C33" s="5">
        <v>69</v>
      </c>
      <c r="D33" s="6">
        <v>4134.2700000000004</v>
      </c>
      <c r="E33" s="6">
        <v>2640.83</v>
      </c>
      <c r="F33" s="6">
        <v>1416.06</v>
      </c>
      <c r="G33" s="6">
        <v>712.84</v>
      </c>
      <c r="H33" s="6">
        <v>335.81</v>
      </c>
      <c r="I33" s="6">
        <v>215.32</v>
      </c>
      <c r="J33" s="6">
        <v>204.03</v>
      </c>
      <c r="K33" s="6">
        <v>91.64</v>
      </c>
      <c r="L33" s="6">
        <v>0</v>
      </c>
      <c r="M33" s="6">
        <v>112.76</v>
      </c>
      <c r="N33" s="6">
        <v>26.25</v>
      </c>
      <c r="O33" s="6">
        <v>0</v>
      </c>
    </row>
    <row r="34" spans="1:15" ht="24.95" customHeight="1">
      <c r="A34" s="5">
        <v>30</v>
      </c>
      <c r="B34" s="5" t="s">
        <v>45</v>
      </c>
      <c r="C34" s="5">
        <v>21</v>
      </c>
      <c r="D34" s="6">
        <v>1291.53</v>
      </c>
      <c r="E34" s="6">
        <v>607.47</v>
      </c>
      <c r="F34" s="6">
        <v>607.47</v>
      </c>
      <c r="G34" s="6">
        <v>312.12</v>
      </c>
      <c r="H34" s="6">
        <v>33.97</v>
      </c>
      <c r="I34" s="6">
        <v>278.14999999999998</v>
      </c>
      <c r="J34" s="6">
        <v>0</v>
      </c>
      <c r="K34" s="6">
        <v>75.64</v>
      </c>
      <c r="L34" s="6">
        <v>0</v>
      </c>
      <c r="M34" s="6">
        <v>0</v>
      </c>
      <c r="N34" s="6">
        <v>7.28</v>
      </c>
      <c r="O34" s="6">
        <v>0</v>
      </c>
    </row>
    <row r="35" spans="1:15" ht="24.95" customHeight="1">
      <c r="A35" s="5">
        <v>31</v>
      </c>
      <c r="B35" s="5" t="s">
        <v>46</v>
      </c>
      <c r="C35" s="5">
        <v>7</v>
      </c>
      <c r="D35" s="6">
        <v>799.24</v>
      </c>
      <c r="E35" s="6">
        <v>20.99</v>
      </c>
      <c r="F35" s="6">
        <v>20.99</v>
      </c>
      <c r="G35" s="6">
        <v>4.72</v>
      </c>
      <c r="H35" s="6">
        <v>0.15</v>
      </c>
      <c r="I35" s="6">
        <v>16.43</v>
      </c>
      <c r="J35" s="6">
        <v>15.69</v>
      </c>
      <c r="K35" s="6">
        <v>0</v>
      </c>
      <c r="L35" s="6">
        <v>0</v>
      </c>
      <c r="M35" s="6">
        <v>0.05</v>
      </c>
      <c r="N35" s="6">
        <v>6.58</v>
      </c>
      <c r="O35" s="6">
        <v>0</v>
      </c>
    </row>
    <row r="36" spans="1:15" ht="24.95" customHeight="1">
      <c r="A36" s="5">
        <v>32</v>
      </c>
      <c r="B36" s="5" t="s">
        <v>47</v>
      </c>
      <c r="C36" s="5">
        <v>7</v>
      </c>
      <c r="D36" s="6">
        <v>192</v>
      </c>
      <c r="E36" s="6">
        <v>417.06</v>
      </c>
      <c r="F36" s="6">
        <v>417.06</v>
      </c>
      <c r="G36" s="6">
        <v>88.23</v>
      </c>
      <c r="H36" s="6">
        <v>50.37</v>
      </c>
      <c r="I36" s="6">
        <v>85.57</v>
      </c>
      <c r="J36" s="6">
        <v>0</v>
      </c>
      <c r="K36" s="6">
        <v>17.8</v>
      </c>
      <c r="L36" s="6">
        <v>0.1</v>
      </c>
      <c r="M36" s="6">
        <v>5.9</v>
      </c>
      <c r="N36" s="6">
        <v>0</v>
      </c>
      <c r="O36" s="6">
        <v>0</v>
      </c>
    </row>
    <row r="37" spans="1:15" ht="24.95" customHeight="1">
      <c r="A37" s="5">
        <v>33</v>
      </c>
      <c r="B37" s="5" t="s">
        <v>48</v>
      </c>
      <c r="C37" s="5">
        <v>4</v>
      </c>
      <c r="D37" s="6">
        <v>291.69</v>
      </c>
      <c r="E37" s="6">
        <v>194.89</v>
      </c>
      <c r="F37" s="6">
        <v>194.89</v>
      </c>
      <c r="G37" s="6">
        <v>32.24</v>
      </c>
      <c r="H37" s="6">
        <v>9.17</v>
      </c>
      <c r="I37" s="6">
        <v>0</v>
      </c>
      <c r="J37" s="6">
        <v>0</v>
      </c>
      <c r="K37" s="6">
        <v>34.47</v>
      </c>
      <c r="L37" s="6">
        <v>0</v>
      </c>
      <c r="M37" s="6">
        <v>0.62</v>
      </c>
      <c r="N37" s="6">
        <v>0.31</v>
      </c>
      <c r="O37" s="6">
        <v>0</v>
      </c>
    </row>
    <row r="38" spans="1:15" ht="24.95" customHeight="1">
      <c r="A38" s="5">
        <v>34</v>
      </c>
      <c r="B38" s="5" t="s">
        <v>49</v>
      </c>
      <c r="C38" s="5">
        <v>6</v>
      </c>
      <c r="D38" s="6">
        <v>157.97</v>
      </c>
      <c r="E38" s="6">
        <v>93.21</v>
      </c>
      <c r="F38" s="6">
        <v>93.21</v>
      </c>
      <c r="G38" s="6">
        <v>66.89</v>
      </c>
      <c r="H38" s="6">
        <v>8.9499999999999993</v>
      </c>
      <c r="I38" s="6">
        <v>57.85</v>
      </c>
      <c r="J38" s="6">
        <v>52.84</v>
      </c>
      <c r="K38" s="6">
        <v>11.04</v>
      </c>
      <c r="L38" s="6">
        <v>0</v>
      </c>
      <c r="M38" s="6">
        <v>0</v>
      </c>
      <c r="N38" s="6">
        <v>2.54</v>
      </c>
      <c r="O38" s="6">
        <v>0</v>
      </c>
    </row>
    <row r="39" spans="1:15" ht="24.95" customHeight="1">
      <c r="A39" s="5">
        <v>35</v>
      </c>
      <c r="B39" s="5" t="s">
        <v>50</v>
      </c>
      <c r="C39" s="5">
        <v>1</v>
      </c>
      <c r="D39" s="6">
        <v>54.81</v>
      </c>
      <c r="E39" s="6">
        <v>5.47</v>
      </c>
      <c r="F39" s="6">
        <v>5.47</v>
      </c>
      <c r="G39" s="6">
        <v>3.93</v>
      </c>
      <c r="H39" s="6">
        <v>0</v>
      </c>
      <c r="I39" s="6">
        <v>0.01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</row>
    <row r="40" spans="1:15" ht="24.95" customHeight="1">
      <c r="A40" s="5">
        <v>36</v>
      </c>
      <c r="B40" s="5" t="s">
        <v>51</v>
      </c>
      <c r="C40" s="5">
        <v>2</v>
      </c>
      <c r="D40" s="6">
        <v>947.55</v>
      </c>
      <c r="E40" s="6">
        <v>19.02</v>
      </c>
      <c r="F40" s="6">
        <v>19.02</v>
      </c>
      <c r="G40" s="6">
        <v>6.3</v>
      </c>
      <c r="H40" s="6">
        <v>4.9000000000000004</v>
      </c>
      <c r="I40" s="6">
        <v>0</v>
      </c>
      <c r="J40" s="6">
        <v>0.03</v>
      </c>
      <c r="K40" s="6">
        <v>0</v>
      </c>
      <c r="L40" s="6">
        <v>0</v>
      </c>
      <c r="M40" s="6">
        <v>2.78</v>
      </c>
      <c r="N40" s="6">
        <v>0</v>
      </c>
      <c r="O40" s="6">
        <v>0</v>
      </c>
    </row>
    <row r="41" spans="1:15" s="1" customFormat="1">
      <c r="A41" s="19" t="s">
        <v>52</v>
      </c>
      <c r="B41" s="19"/>
      <c r="C41" s="7">
        <f>SUM(C30:C40)</f>
        <v>269</v>
      </c>
      <c r="D41" s="8">
        <f t="shared" ref="D41:O41" si="1">SUM(D30:D40)</f>
        <v>17684.330000000002</v>
      </c>
      <c r="E41" s="8">
        <f t="shared" si="1"/>
        <v>11465.359999999997</v>
      </c>
      <c r="F41" s="8">
        <f t="shared" si="1"/>
        <v>6446.1900000000014</v>
      </c>
      <c r="G41" s="8">
        <f t="shared" si="1"/>
        <v>4068.9399999999996</v>
      </c>
      <c r="H41" s="8">
        <f t="shared" si="1"/>
        <v>1359.2900000000002</v>
      </c>
      <c r="I41" s="8">
        <f t="shared" si="1"/>
        <v>1586.03</v>
      </c>
      <c r="J41" s="8">
        <f t="shared" si="1"/>
        <v>539.20999999999992</v>
      </c>
      <c r="K41" s="8">
        <f t="shared" si="1"/>
        <v>519.95999999999992</v>
      </c>
      <c r="L41" s="8">
        <f t="shared" si="1"/>
        <v>10.15</v>
      </c>
      <c r="M41" s="8">
        <f t="shared" si="1"/>
        <v>788.21999999999991</v>
      </c>
      <c r="N41" s="8">
        <f t="shared" si="1"/>
        <v>383.77</v>
      </c>
      <c r="O41" s="8">
        <f t="shared" si="1"/>
        <v>0</v>
      </c>
    </row>
    <row r="42" spans="1:15" ht="24.95" customHeight="1">
      <c r="A42" s="5">
        <v>37</v>
      </c>
      <c r="B42" s="5" t="s">
        <v>62</v>
      </c>
      <c r="C42" s="5">
        <v>475</v>
      </c>
      <c r="D42" s="6">
        <v>6098.5</v>
      </c>
      <c r="E42" s="6">
        <v>3639.62</v>
      </c>
      <c r="F42" s="6">
        <v>3639.62</v>
      </c>
      <c r="G42" s="6">
        <v>2985.48</v>
      </c>
      <c r="H42" s="6">
        <v>1240.83</v>
      </c>
      <c r="I42" s="6">
        <v>1092.24</v>
      </c>
      <c r="J42" s="6">
        <v>1003.65</v>
      </c>
      <c r="K42" s="6">
        <v>1404.38</v>
      </c>
      <c r="L42" s="6">
        <v>0</v>
      </c>
      <c r="M42" s="6">
        <v>730.57</v>
      </c>
      <c r="N42" s="6">
        <v>263.14999999999998</v>
      </c>
      <c r="O42" s="6">
        <v>309.93</v>
      </c>
    </row>
    <row r="43" spans="1:15" ht="24.95" customHeight="1">
      <c r="A43" s="5">
        <v>38</v>
      </c>
      <c r="B43" s="5" t="s">
        <v>53</v>
      </c>
      <c r="C43" s="5">
        <v>426</v>
      </c>
      <c r="D43" s="6">
        <v>4056.66</v>
      </c>
      <c r="E43" s="6">
        <v>2530.64</v>
      </c>
      <c r="F43" s="6">
        <v>2530.64</v>
      </c>
      <c r="G43" s="6">
        <v>1662.65</v>
      </c>
      <c r="H43" s="6">
        <v>1136.52</v>
      </c>
      <c r="I43" s="6">
        <v>1170.52</v>
      </c>
      <c r="J43" s="6">
        <v>255.84</v>
      </c>
      <c r="K43" s="6">
        <v>889.08</v>
      </c>
      <c r="L43" s="6">
        <v>0</v>
      </c>
      <c r="M43" s="6">
        <v>780.82</v>
      </c>
      <c r="N43" s="6">
        <v>794.07</v>
      </c>
      <c r="O43" s="6">
        <v>21.08</v>
      </c>
    </row>
    <row r="44" spans="1:15" s="1" customFormat="1" ht="24.95" customHeight="1">
      <c r="A44" s="19" t="s">
        <v>54</v>
      </c>
      <c r="B44" s="19"/>
      <c r="C44" s="7">
        <f t="shared" ref="C44:O44" si="2">SUM(C42:C43)</f>
        <v>901</v>
      </c>
      <c r="D44" s="8">
        <f t="shared" si="2"/>
        <v>10155.16</v>
      </c>
      <c r="E44" s="8">
        <f t="shared" si="2"/>
        <v>6170.26</v>
      </c>
      <c r="F44" s="8">
        <f t="shared" si="2"/>
        <v>6170.26</v>
      </c>
      <c r="G44" s="8">
        <f t="shared" si="2"/>
        <v>4648.13</v>
      </c>
      <c r="H44" s="8">
        <f t="shared" si="2"/>
        <v>2377.35</v>
      </c>
      <c r="I44" s="8">
        <f t="shared" si="2"/>
        <v>2262.7600000000002</v>
      </c>
      <c r="J44" s="8">
        <f t="shared" si="2"/>
        <v>1259.49</v>
      </c>
      <c r="K44" s="8">
        <f t="shared" si="2"/>
        <v>2293.46</v>
      </c>
      <c r="L44" s="8">
        <f t="shared" si="2"/>
        <v>0</v>
      </c>
      <c r="M44" s="8">
        <f t="shared" si="2"/>
        <v>1511.39</v>
      </c>
      <c r="N44" s="8">
        <f t="shared" si="2"/>
        <v>1057.22</v>
      </c>
      <c r="O44" s="8">
        <f t="shared" si="2"/>
        <v>331.01</v>
      </c>
    </row>
    <row r="45" spans="1:15" ht="24.95" customHeight="1">
      <c r="A45" s="23" t="s">
        <v>55</v>
      </c>
      <c r="B45" s="23"/>
      <c r="C45" s="5">
        <v>0</v>
      </c>
      <c r="D45" s="6">
        <v>0</v>
      </c>
      <c r="E45" s="6">
        <v>5088.47</v>
      </c>
      <c r="F45" s="6">
        <v>5088.47</v>
      </c>
      <c r="G45" s="6">
        <v>5088.47</v>
      </c>
      <c r="H45" s="6">
        <v>5088.47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</row>
    <row r="46" spans="1:15" s="1" customFormat="1" ht="24" customHeight="1">
      <c r="A46" s="19" t="s">
        <v>56</v>
      </c>
      <c r="B46" s="19"/>
      <c r="C46" s="7">
        <f t="shared" ref="C46:O46" si="3">SUM(C29,C41,C44,C45)</f>
        <v>3483</v>
      </c>
      <c r="D46" s="8">
        <f t="shared" si="3"/>
        <v>140877.38</v>
      </c>
      <c r="E46" s="8">
        <f t="shared" si="3"/>
        <v>121169.61</v>
      </c>
      <c r="F46" s="8">
        <f t="shared" si="3"/>
        <v>72609.930000000008</v>
      </c>
      <c r="G46" s="8">
        <f t="shared" si="3"/>
        <v>41237.629999999997</v>
      </c>
      <c r="H46" s="8">
        <f t="shared" si="3"/>
        <v>18715.010000000002</v>
      </c>
      <c r="I46" s="8">
        <f t="shared" si="3"/>
        <v>17101.000000000004</v>
      </c>
      <c r="J46" s="8">
        <f t="shared" si="3"/>
        <v>9368.83</v>
      </c>
      <c r="K46" s="8">
        <f t="shared" si="3"/>
        <v>10251.07</v>
      </c>
      <c r="L46" s="8">
        <f t="shared" si="3"/>
        <v>70.650000000000006</v>
      </c>
      <c r="M46" s="8">
        <f t="shared" si="3"/>
        <v>6707.79</v>
      </c>
      <c r="N46" s="8">
        <f t="shared" si="3"/>
        <v>4204.62</v>
      </c>
      <c r="O46" s="8">
        <f t="shared" si="3"/>
        <v>428.32</v>
      </c>
    </row>
    <row r="47" spans="1:15" ht="24.95" customHeight="1">
      <c r="A47" s="5">
        <v>39</v>
      </c>
      <c r="B47" s="5" t="s">
        <v>57</v>
      </c>
      <c r="C47" s="5">
        <v>336</v>
      </c>
      <c r="D47" s="6">
        <v>5587.77</v>
      </c>
      <c r="E47" s="6">
        <v>6145.52</v>
      </c>
      <c r="F47" s="6">
        <v>6145.52</v>
      </c>
      <c r="G47" s="6">
        <v>5674.2</v>
      </c>
      <c r="H47" s="6">
        <v>5628.1</v>
      </c>
      <c r="I47" s="6">
        <v>108.18</v>
      </c>
      <c r="J47" s="6">
        <v>616.07000000000005</v>
      </c>
      <c r="K47" s="6">
        <v>4787.74</v>
      </c>
      <c r="L47" s="6">
        <v>0</v>
      </c>
      <c r="M47" s="6">
        <v>394.98</v>
      </c>
      <c r="N47" s="6">
        <v>1180.6099999999999</v>
      </c>
      <c r="O47" s="6">
        <v>5.84</v>
      </c>
    </row>
    <row r="48" spans="1:15" ht="24.95" customHeight="1">
      <c r="A48" s="5">
        <v>40</v>
      </c>
      <c r="B48" s="5" t="s">
        <v>58</v>
      </c>
      <c r="C48" s="5">
        <v>5</v>
      </c>
      <c r="D48" s="6">
        <v>0</v>
      </c>
      <c r="E48" s="6">
        <v>26.9</v>
      </c>
      <c r="F48" s="6">
        <v>26.9</v>
      </c>
      <c r="G48" s="6">
        <v>0</v>
      </c>
      <c r="H48" s="6">
        <v>21.44</v>
      </c>
      <c r="I48" s="6">
        <v>0</v>
      </c>
      <c r="J48" s="6">
        <v>5.45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</row>
    <row r="49" spans="1:15" s="1" customFormat="1">
      <c r="A49" s="19" t="s">
        <v>59</v>
      </c>
      <c r="B49" s="19"/>
      <c r="C49" s="7">
        <f>SUM(C47,C48)</f>
        <v>341</v>
      </c>
      <c r="D49" s="8">
        <f t="shared" ref="D49:O49" si="4">SUM(D47,D48)</f>
        <v>5587.77</v>
      </c>
      <c r="E49" s="8">
        <f t="shared" si="4"/>
        <v>6172.42</v>
      </c>
      <c r="F49" s="8">
        <f t="shared" si="4"/>
        <v>6172.42</v>
      </c>
      <c r="G49" s="8">
        <f t="shared" si="4"/>
        <v>5674.2</v>
      </c>
      <c r="H49" s="8">
        <f t="shared" si="4"/>
        <v>5649.54</v>
      </c>
      <c r="I49" s="8">
        <f t="shared" si="4"/>
        <v>108.18</v>
      </c>
      <c r="J49" s="8">
        <f t="shared" si="4"/>
        <v>621.5200000000001</v>
      </c>
      <c r="K49" s="8">
        <f t="shared" si="4"/>
        <v>4787.74</v>
      </c>
      <c r="L49" s="8">
        <f t="shared" si="4"/>
        <v>0</v>
      </c>
      <c r="M49" s="8">
        <f t="shared" si="4"/>
        <v>394.98</v>
      </c>
      <c r="N49" s="8">
        <f t="shared" si="4"/>
        <v>1180.6099999999999</v>
      </c>
      <c r="O49" s="8">
        <f t="shared" si="4"/>
        <v>5.84</v>
      </c>
    </row>
    <row r="50" spans="1:15" s="1" customFormat="1" ht="24" customHeight="1">
      <c r="A50" s="19" t="s">
        <v>60</v>
      </c>
      <c r="B50" s="19"/>
      <c r="C50" s="7">
        <f>SUM(C49,C46)</f>
        <v>3824</v>
      </c>
      <c r="D50" s="8">
        <f t="shared" ref="D50:O50" si="5">SUM(D49,D46)</f>
        <v>146465.15</v>
      </c>
      <c r="E50" s="8">
        <f t="shared" si="5"/>
        <v>127342.03</v>
      </c>
      <c r="F50" s="8">
        <f t="shared" si="5"/>
        <v>78782.350000000006</v>
      </c>
      <c r="G50" s="8">
        <f t="shared" si="5"/>
        <v>46911.829999999994</v>
      </c>
      <c r="H50" s="8">
        <f t="shared" si="5"/>
        <v>24364.550000000003</v>
      </c>
      <c r="I50" s="8">
        <f t="shared" si="5"/>
        <v>17209.180000000004</v>
      </c>
      <c r="J50" s="8">
        <f t="shared" si="5"/>
        <v>9990.35</v>
      </c>
      <c r="K50" s="8">
        <f t="shared" si="5"/>
        <v>15038.81</v>
      </c>
      <c r="L50" s="8">
        <f t="shared" si="5"/>
        <v>70.650000000000006</v>
      </c>
      <c r="M50" s="8">
        <f t="shared" si="5"/>
        <v>7102.77</v>
      </c>
      <c r="N50" s="8">
        <f t="shared" si="5"/>
        <v>5385.23</v>
      </c>
      <c r="O50" s="8">
        <f t="shared" si="5"/>
        <v>434.15999999999997</v>
      </c>
    </row>
  </sheetData>
  <mergeCells count="10">
    <mergeCell ref="N1:O1"/>
    <mergeCell ref="A46:B46"/>
    <mergeCell ref="A49:B49"/>
    <mergeCell ref="A50:B50"/>
    <mergeCell ref="A2:M2"/>
    <mergeCell ref="N2:O2"/>
    <mergeCell ref="A29:B29"/>
    <mergeCell ref="A41:B41"/>
    <mergeCell ref="A44:B44"/>
    <mergeCell ref="A45:B45"/>
  </mergeCells>
  <pageMargins left="0.75" right="0.38" top="0.63" bottom="0.64" header="0.5" footer="0.5"/>
  <pageSetup scale="48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D14" sqref="D14"/>
    </sheetView>
  </sheetViews>
  <sheetFormatPr defaultRowHeight="15"/>
  <cols>
    <col min="1" max="1" width="4.5703125" customWidth="1"/>
    <col min="2" max="2" width="25.85546875" bestFit="1" customWidth="1"/>
    <col min="3" max="3" width="11.28515625" bestFit="1" customWidth="1"/>
    <col min="4" max="4" width="12.7109375" bestFit="1" customWidth="1"/>
    <col min="5" max="5" width="11.42578125" customWidth="1"/>
    <col min="6" max="6" width="10.140625" customWidth="1"/>
    <col min="7" max="7" width="8.42578125" bestFit="1" customWidth="1"/>
    <col min="8" max="8" width="9.5703125" customWidth="1"/>
    <col min="9" max="9" width="11.140625" customWidth="1"/>
    <col min="10" max="10" width="10.42578125" customWidth="1"/>
    <col min="11" max="11" width="12.140625" customWidth="1"/>
    <col min="12" max="12" width="9" bestFit="1" customWidth="1"/>
  </cols>
  <sheetData>
    <row r="1" spans="1:16">
      <c r="K1" s="24"/>
      <c r="L1" s="24"/>
    </row>
    <row r="2" spans="1:16" s="1" customFormat="1" ht="15" customHeight="1">
      <c r="A2" s="20" t="s">
        <v>63</v>
      </c>
      <c r="B2" s="20"/>
      <c r="C2" s="20"/>
      <c r="D2" s="20"/>
      <c r="E2" s="20"/>
      <c r="F2" s="20"/>
      <c r="G2" s="20"/>
      <c r="H2" s="20"/>
      <c r="I2" s="20"/>
      <c r="J2" s="20"/>
      <c r="K2" s="12" t="s">
        <v>64</v>
      </c>
      <c r="L2" s="12"/>
    </row>
    <row r="3" spans="1:16" s="1" customFormat="1" ht="113.25" customHeight="1">
      <c r="A3" s="10" t="s">
        <v>1</v>
      </c>
      <c r="B3" s="10" t="s">
        <v>2</v>
      </c>
      <c r="C3" s="4" t="s">
        <v>3</v>
      </c>
      <c r="D3" s="4" t="s">
        <v>65</v>
      </c>
      <c r="E3" s="4" t="s">
        <v>66</v>
      </c>
      <c r="F3" s="4" t="s">
        <v>67</v>
      </c>
      <c r="G3" s="4" t="s">
        <v>68</v>
      </c>
      <c r="H3" s="4" t="s">
        <v>69</v>
      </c>
      <c r="I3" s="4" t="s">
        <v>70</v>
      </c>
      <c r="J3" s="4" t="s">
        <v>71</v>
      </c>
      <c r="K3" s="4" t="s">
        <v>72</v>
      </c>
      <c r="L3" s="4" t="s">
        <v>73</v>
      </c>
      <c r="O3" s="13"/>
      <c r="P3" s="13"/>
    </row>
    <row r="4" spans="1:16" ht="20.100000000000001" customHeight="1">
      <c r="A4" s="11">
        <v>1</v>
      </c>
      <c r="B4" s="11" t="s">
        <v>16</v>
      </c>
      <c r="C4" s="14">
        <v>76</v>
      </c>
      <c r="D4" s="6">
        <v>173.92</v>
      </c>
      <c r="E4" s="6">
        <v>7.27</v>
      </c>
      <c r="F4" s="6">
        <v>114.33</v>
      </c>
      <c r="G4" s="6">
        <v>42.72</v>
      </c>
      <c r="H4" s="6">
        <v>11.09</v>
      </c>
      <c r="I4" s="6">
        <v>24.86</v>
      </c>
      <c r="J4" s="6">
        <v>0.04</v>
      </c>
      <c r="K4" s="6">
        <v>15.02</v>
      </c>
      <c r="L4" s="6">
        <v>114.33</v>
      </c>
      <c r="O4" s="13"/>
      <c r="P4" s="13"/>
    </row>
    <row r="5" spans="1:16" ht="20.100000000000001" customHeight="1">
      <c r="A5" s="11">
        <v>2</v>
      </c>
      <c r="B5" s="11" t="s">
        <v>17</v>
      </c>
      <c r="C5" s="14">
        <v>125</v>
      </c>
      <c r="D5" s="6">
        <v>156.81</v>
      </c>
      <c r="E5" s="6">
        <v>7.98</v>
      </c>
      <c r="F5" s="6">
        <v>63.72</v>
      </c>
      <c r="G5" s="6">
        <v>61.37</v>
      </c>
      <c r="H5" s="6">
        <v>18.46</v>
      </c>
      <c r="I5" s="6">
        <v>25.13</v>
      </c>
      <c r="J5" s="6">
        <v>0.96</v>
      </c>
      <c r="K5" s="6">
        <v>8.91</v>
      </c>
      <c r="L5" s="6">
        <v>63.72</v>
      </c>
      <c r="O5" s="13"/>
      <c r="P5" s="13"/>
    </row>
    <row r="6" spans="1:16" ht="20.100000000000001" customHeight="1">
      <c r="A6" s="11">
        <v>3</v>
      </c>
      <c r="B6" s="11" t="s">
        <v>18</v>
      </c>
      <c r="C6" s="14">
        <v>92</v>
      </c>
      <c r="D6" s="6">
        <v>52.81</v>
      </c>
      <c r="E6" s="6">
        <v>2.37</v>
      </c>
      <c r="F6" s="6">
        <v>123.68</v>
      </c>
      <c r="G6" s="6">
        <v>71.489999999999995</v>
      </c>
      <c r="H6" s="6">
        <v>15.23</v>
      </c>
      <c r="I6" s="6">
        <v>22.55</v>
      </c>
      <c r="J6" s="6">
        <v>0.01</v>
      </c>
      <c r="K6" s="6">
        <v>5.2</v>
      </c>
      <c r="L6" s="6">
        <v>123.68</v>
      </c>
      <c r="O6" s="13"/>
      <c r="P6" s="13"/>
    </row>
    <row r="7" spans="1:16" ht="20.100000000000001" customHeight="1">
      <c r="A7" s="11">
        <v>4</v>
      </c>
      <c r="B7" s="11" t="s">
        <v>19</v>
      </c>
      <c r="C7" s="14">
        <v>188</v>
      </c>
      <c r="D7" s="6">
        <v>221.15</v>
      </c>
      <c r="E7" s="6">
        <v>6.87</v>
      </c>
      <c r="F7" s="6">
        <v>60.59</v>
      </c>
      <c r="G7" s="6">
        <v>54.53</v>
      </c>
      <c r="H7" s="6">
        <v>21.57</v>
      </c>
      <c r="I7" s="6">
        <v>30.84</v>
      </c>
      <c r="J7" s="6">
        <v>0.04</v>
      </c>
      <c r="K7" s="6">
        <v>6.29</v>
      </c>
      <c r="L7" s="6">
        <v>60.59</v>
      </c>
      <c r="O7" s="13"/>
      <c r="P7" s="13"/>
    </row>
    <row r="8" spans="1:16" ht="20.100000000000001" customHeight="1">
      <c r="A8" s="11">
        <v>5</v>
      </c>
      <c r="B8" s="11" t="s">
        <v>20</v>
      </c>
      <c r="C8" s="14">
        <v>5</v>
      </c>
      <c r="D8" s="6">
        <v>0.36</v>
      </c>
      <c r="E8" s="6">
        <v>1.17</v>
      </c>
      <c r="F8" s="6">
        <v>43.46</v>
      </c>
      <c r="G8" s="6">
        <v>77.569999999999993</v>
      </c>
      <c r="H8" s="6">
        <v>1.29</v>
      </c>
      <c r="I8" s="6">
        <v>1.96</v>
      </c>
      <c r="J8" s="6">
        <v>0</v>
      </c>
      <c r="K8" s="6">
        <v>10</v>
      </c>
      <c r="L8" s="6">
        <v>43.46</v>
      </c>
      <c r="O8" s="13"/>
      <c r="P8" s="13"/>
    </row>
    <row r="9" spans="1:16" ht="20.100000000000001" customHeight="1">
      <c r="A9" s="11">
        <v>6</v>
      </c>
      <c r="B9" s="11" t="s">
        <v>21</v>
      </c>
      <c r="C9" s="14">
        <v>82</v>
      </c>
      <c r="D9" s="6">
        <v>53.21</v>
      </c>
      <c r="E9" s="6">
        <v>2.4700000000000002</v>
      </c>
      <c r="F9" s="6">
        <v>83.26</v>
      </c>
      <c r="G9" s="6">
        <v>31.56</v>
      </c>
      <c r="H9" s="6">
        <v>9.9700000000000006</v>
      </c>
      <c r="I9" s="6">
        <v>16.690000000000001</v>
      </c>
      <c r="J9" s="6">
        <v>0.06</v>
      </c>
      <c r="K9" s="6">
        <v>1.63</v>
      </c>
      <c r="L9" s="6">
        <v>83.26</v>
      </c>
      <c r="O9" s="13"/>
      <c r="P9" s="13"/>
    </row>
    <row r="10" spans="1:16" ht="20.100000000000001" customHeight="1">
      <c r="A10" s="11">
        <v>7</v>
      </c>
      <c r="B10" s="11" t="s">
        <v>22</v>
      </c>
      <c r="C10" s="14">
        <v>97</v>
      </c>
      <c r="D10" s="6">
        <v>86.42</v>
      </c>
      <c r="E10" s="6">
        <v>6.73</v>
      </c>
      <c r="F10" s="6">
        <v>170.83</v>
      </c>
      <c r="G10" s="6">
        <v>32.130000000000003</v>
      </c>
      <c r="H10" s="6">
        <v>11.04</v>
      </c>
      <c r="I10" s="6">
        <v>23.76</v>
      </c>
      <c r="J10" s="6">
        <v>0.13</v>
      </c>
      <c r="K10" s="6">
        <v>15.9</v>
      </c>
      <c r="L10" s="6">
        <v>170.83</v>
      </c>
      <c r="O10" s="13"/>
      <c r="P10" s="13"/>
    </row>
    <row r="11" spans="1:16" ht="20.100000000000001" customHeight="1">
      <c r="A11" s="11">
        <v>8</v>
      </c>
      <c r="B11" s="11" t="s">
        <v>23</v>
      </c>
      <c r="C11" s="14">
        <v>18</v>
      </c>
      <c r="D11" s="6">
        <v>33</v>
      </c>
      <c r="E11" s="6">
        <v>2.62</v>
      </c>
      <c r="F11" s="6">
        <v>102.08</v>
      </c>
      <c r="G11" s="15">
        <v>45.35</v>
      </c>
      <c r="H11" s="6">
        <v>67.489999999999995</v>
      </c>
      <c r="I11" s="6">
        <v>4.8</v>
      </c>
      <c r="J11" s="6">
        <v>0</v>
      </c>
      <c r="K11" s="6">
        <v>1.27</v>
      </c>
      <c r="L11" s="6">
        <v>102.08</v>
      </c>
      <c r="O11" s="13"/>
      <c r="P11" s="13"/>
    </row>
    <row r="12" spans="1:16" ht="20.100000000000001" customHeight="1">
      <c r="A12" s="11">
        <v>9</v>
      </c>
      <c r="B12" s="11" t="s">
        <v>24</v>
      </c>
      <c r="C12" s="14">
        <v>12</v>
      </c>
      <c r="D12" s="6">
        <v>8.01</v>
      </c>
      <c r="E12" s="6">
        <v>3.1</v>
      </c>
      <c r="F12" s="6">
        <v>75.41</v>
      </c>
      <c r="G12" s="6">
        <v>53.48</v>
      </c>
      <c r="H12" s="6">
        <v>2.2599999999999998</v>
      </c>
      <c r="I12" s="6">
        <v>1.1100000000000001</v>
      </c>
      <c r="J12" s="6">
        <v>0.01</v>
      </c>
      <c r="K12" s="6">
        <v>2.98</v>
      </c>
      <c r="L12" s="6">
        <v>75.41</v>
      </c>
      <c r="O12" s="13"/>
      <c r="P12" s="13"/>
    </row>
    <row r="13" spans="1:16" ht="20.100000000000001" customHeight="1">
      <c r="A13" s="11">
        <v>10</v>
      </c>
      <c r="B13" s="11" t="s">
        <v>25</v>
      </c>
      <c r="C13" s="14">
        <v>33</v>
      </c>
      <c r="D13" s="6">
        <v>74.88</v>
      </c>
      <c r="E13" s="6">
        <v>12.23</v>
      </c>
      <c r="F13" s="6">
        <v>61.47</v>
      </c>
      <c r="G13" s="6">
        <v>62.6</v>
      </c>
      <c r="H13" s="6">
        <v>12.66</v>
      </c>
      <c r="I13" s="6">
        <v>44.97</v>
      </c>
      <c r="J13" s="6">
        <v>0.23</v>
      </c>
      <c r="K13" s="6">
        <v>47.5</v>
      </c>
      <c r="L13" s="6">
        <v>61.47</v>
      </c>
      <c r="O13" s="13"/>
      <c r="P13" s="13"/>
    </row>
    <row r="14" spans="1:16" ht="20.100000000000001" customHeight="1">
      <c r="A14" s="11">
        <v>11</v>
      </c>
      <c r="B14" s="11" t="s">
        <v>26</v>
      </c>
      <c r="C14" s="14">
        <v>71</v>
      </c>
      <c r="D14" s="6">
        <v>54.26</v>
      </c>
      <c r="E14" s="6">
        <v>6.26</v>
      </c>
      <c r="F14" s="6">
        <v>85.43</v>
      </c>
      <c r="G14" s="6">
        <v>39.29</v>
      </c>
      <c r="H14" s="6">
        <v>13.58</v>
      </c>
      <c r="I14" s="6">
        <v>15.21</v>
      </c>
      <c r="J14" s="6">
        <v>0.09</v>
      </c>
      <c r="K14" s="6">
        <v>4.46</v>
      </c>
      <c r="L14" s="6">
        <v>85.43</v>
      </c>
      <c r="O14" s="13"/>
      <c r="P14" s="13"/>
    </row>
    <row r="15" spans="1:16" ht="20.100000000000001" customHeight="1">
      <c r="A15" s="11">
        <v>12</v>
      </c>
      <c r="B15" s="11" t="s">
        <v>27</v>
      </c>
      <c r="C15" s="14">
        <v>115</v>
      </c>
      <c r="D15" s="6">
        <v>132.34</v>
      </c>
      <c r="E15" s="6">
        <v>6.86</v>
      </c>
      <c r="F15" s="6">
        <v>61.12</v>
      </c>
      <c r="G15" s="6">
        <v>56.97</v>
      </c>
      <c r="H15" s="6">
        <v>28.63</v>
      </c>
      <c r="I15" s="6">
        <v>39.72</v>
      </c>
      <c r="J15" s="6">
        <v>0.7</v>
      </c>
      <c r="K15" s="6">
        <v>16.940000000000001</v>
      </c>
      <c r="L15" s="6">
        <v>61.12</v>
      </c>
      <c r="O15" s="13"/>
      <c r="P15" s="13"/>
    </row>
    <row r="16" spans="1:16" ht="20.100000000000001" customHeight="1">
      <c r="A16" s="11">
        <v>13</v>
      </c>
      <c r="B16" s="11" t="s">
        <v>28</v>
      </c>
      <c r="C16" s="14">
        <v>46</v>
      </c>
      <c r="D16" s="6">
        <v>88.5</v>
      </c>
      <c r="E16" s="6">
        <v>6.35</v>
      </c>
      <c r="F16" s="6">
        <v>93.55</v>
      </c>
      <c r="G16" s="6">
        <v>46.99</v>
      </c>
      <c r="H16" s="6">
        <v>3.05</v>
      </c>
      <c r="I16" s="6">
        <v>7.44</v>
      </c>
      <c r="J16" s="6">
        <v>0.01</v>
      </c>
      <c r="K16" s="6">
        <v>4.88</v>
      </c>
      <c r="L16" s="6">
        <v>93.55</v>
      </c>
      <c r="O16" s="13"/>
      <c r="P16" s="13"/>
    </row>
    <row r="17" spans="1:16" ht="20.100000000000001" customHeight="1">
      <c r="A17" s="11">
        <v>14</v>
      </c>
      <c r="B17" s="11" t="s">
        <v>29</v>
      </c>
      <c r="C17" s="14">
        <v>6</v>
      </c>
      <c r="D17" s="6">
        <v>9</v>
      </c>
      <c r="E17" s="6">
        <v>2.78</v>
      </c>
      <c r="F17" s="6">
        <v>119.56</v>
      </c>
      <c r="G17" s="6">
        <v>9.57</v>
      </c>
      <c r="H17" s="6">
        <v>0</v>
      </c>
      <c r="I17" s="6">
        <v>0</v>
      </c>
      <c r="J17" s="6">
        <v>0</v>
      </c>
      <c r="K17" s="6">
        <v>1.23</v>
      </c>
      <c r="L17" s="6">
        <v>119.56</v>
      </c>
      <c r="O17" s="13"/>
      <c r="P17" s="13"/>
    </row>
    <row r="18" spans="1:16" ht="20.100000000000001" customHeight="1">
      <c r="A18" s="11">
        <v>15</v>
      </c>
      <c r="B18" s="11" t="s">
        <v>30</v>
      </c>
      <c r="C18" s="14">
        <v>127</v>
      </c>
      <c r="D18" s="6">
        <v>247.31</v>
      </c>
      <c r="E18" s="6">
        <v>8.8699999999999992</v>
      </c>
      <c r="F18" s="6">
        <v>133.46</v>
      </c>
      <c r="G18" s="6">
        <v>42.49</v>
      </c>
      <c r="H18" s="6">
        <v>13.61</v>
      </c>
      <c r="I18" s="6">
        <v>21.82</v>
      </c>
      <c r="J18" s="6">
        <v>0.05</v>
      </c>
      <c r="K18" s="6">
        <v>6.72</v>
      </c>
      <c r="L18" s="6">
        <v>133.46</v>
      </c>
      <c r="O18" s="13"/>
      <c r="P18" s="13"/>
    </row>
    <row r="19" spans="1:16" ht="20.100000000000001" customHeight="1">
      <c r="A19" s="11">
        <v>16</v>
      </c>
      <c r="B19" s="11" t="s">
        <v>61</v>
      </c>
      <c r="C19" s="14">
        <v>0</v>
      </c>
      <c r="D19" s="6">
        <v>20.09</v>
      </c>
      <c r="E19" s="6">
        <v>31.03</v>
      </c>
      <c r="F19" s="6">
        <v>87.06</v>
      </c>
      <c r="G19" s="6">
        <v>25.95</v>
      </c>
      <c r="H19" s="6">
        <v>0</v>
      </c>
      <c r="I19" s="6">
        <v>2.44</v>
      </c>
      <c r="J19" s="6">
        <v>0.01</v>
      </c>
      <c r="K19" s="6">
        <v>4.88</v>
      </c>
      <c r="L19" s="6">
        <v>87.06</v>
      </c>
      <c r="O19" s="13"/>
      <c r="P19" s="13"/>
    </row>
    <row r="20" spans="1:16" ht="20.100000000000001" customHeight="1">
      <c r="A20" s="11">
        <v>17</v>
      </c>
      <c r="B20" s="11" t="s">
        <v>31</v>
      </c>
      <c r="C20" s="14">
        <v>10</v>
      </c>
      <c r="D20" s="6">
        <v>5.0999999999999996</v>
      </c>
      <c r="E20" s="6">
        <v>1.58</v>
      </c>
      <c r="F20" s="6">
        <v>256.38</v>
      </c>
      <c r="G20" s="6">
        <v>23.25</v>
      </c>
      <c r="H20" s="6">
        <v>0</v>
      </c>
      <c r="I20" s="6">
        <v>0.28999999999999998</v>
      </c>
      <c r="J20" s="6">
        <v>0.1</v>
      </c>
      <c r="K20" s="6">
        <v>2.9</v>
      </c>
      <c r="L20" s="6">
        <v>256.38</v>
      </c>
      <c r="O20" s="13"/>
      <c r="P20" s="13"/>
    </row>
    <row r="21" spans="1:16" ht="20.100000000000001" customHeight="1">
      <c r="A21" s="11">
        <v>18</v>
      </c>
      <c r="B21" s="11" t="s">
        <v>32</v>
      </c>
      <c r="C21" s="14">
        <v>706</v>
      </c>
      <c r="D21" s="6">
        <v>2398</v>
      </c>
      <c r="E21" s="6">
        <v>11.57</v>
      </c>
      <c r="F21" s="6">
        <v>86.01</v>
      </c>
      <c r="G21" s="6">
        <v>40.99</v>
      </c>
      <c r="H21" s="6">
        <v>14.56</v>
      </c>
      <c r="I21" s="6">
        <v>27.94</v>
      </c>
      <c r="J21" s="6">
        <v>0.05</v>
      </c>
      <c r="K21" s="6">
        <v>6.98</v>
      </c>
      <c r="L21" s="6">
        <v>86.01</v>
      </c>
      <c r="O21" s="13"/>
      <c r="P21" s="13"/>
    </row>
    <row r="22" spans="1:16" ht="20.100000000000001" customHeight="1">
      <c r="A22" s="11">
        <v>19</v>
      </c>
      <c r="B22" s="11" t="s">
        <v>33</v>
      </c>
      <c r="C22" s="14">
        <v>1</v>
      </c>
      <c r="D22" s="6">
        <v>0.67</v>
      </c>
      <c r="E22" s="6">
        <v>0.22</v>
      </c>
      <c r="F22" s="6">
        <v>200.56</v>
      </c>
      <c r="G22" s="6">
        <v>5.74</v>
      </c>
      <c r="H22" s="6">
        <v>0.1</v>
      </c>
      <c r="I22" s="6">
        <v>0.06</v>
      </c>
      <c r="J22" s="6">
        <v>0.01</v>
      </c>
      <c r="K22" s="6">
        <v>0.73</v>
      </c>
      <c r="L22" s="6">
        <v>200.56</v>
      </c>
      <c r="O22" s="13"/>
      <c r="P22" s="13"/>
    </row>
    <row r="23" spans="1:16" ht="20.100000000000001" customHeight="1">
      <c r="A23" s="11">
        <v>20</v>
      </c>
      <c r="B23" s="11" t="s">
        <v>34</v>
      </c>
      <c r="C23" s="14">
        <v>1</v>
      </c>
      <c r="D23" s="6">
        <v>37.659999999999997</v>
      </c>
      <c r="E23" s="6">
        <v>45.46</v>
      </c>
      <c r="F23" s="6">
        <v>72.98</v>
      </c>
      <c r="G23" s="6">
        <v>28.91</v>
      </c>
      <c r="H23" s="6">
        <v>0</v>
      </c>
      <c r="I23" s="6">
        <v>0</v>
      </c>
      <c r="J23" s="6">
        <v>0</v>
      </c>
      <c r="K23" s="6">
        <v>0</v>
      </c>
      <c r="L23" s="6">
        <v>72.98</v>
      </c>
      <c r="O23" s="13"/>
      <c r="P23" s="13"/>
    </row>
    <row r="24" spans="1:16" ht="20.100000000000001" customHeight="1">
      <c r="A24" s="11">
        <v>21</v>
      </c>
      <c r="B24" s="11" t="s">
        <v>35</v>
      </c>
      <c r="C24" s="14">
        <v>69</v>
      </c>
      <c r="D24" s="6">
        <v>68.180000000000007</v>
      </c>
      <c r="E24" s="6">
        <v>7.6</v>
      </c>
      <c r="F24" s="6">
        <v>82.12</v>
      </c>
      <c r="G24" s="6">
        <v>50.57</v>
      </c>
      <c r="H24" s="6">
        <v>12.72</v>
      </c>
      <c r="I24" s="6">
        <v>8.59</v>
      </c>
      <c r="J24" s="6">
        <v>0.02</v>
      </c>
      <c r="K24" s="6">
        <v>4.68</v>
      </c>
      <c r="L24" s="6">
        <v>82.12</v>
      </c>
      <c r="O24" s="13"/>
      <c r="P24" s="13"/>
    </row>
    <row r="25" spans="1:16" ht="20.100000000000001" customHeight="1">
      <c r="A25" s="11">
        <v>22</v>
      </c>
      <c r="B25" s="11" t="s">
        <v>36</v>
      </c>
      <c r="C25" s="14">
        <v>214</v>
      </c>
      <c r="D25" s="6">
        <v>521.87</v>
      </c>
      <c r="E25" s="6">
        <v>11.33</v>
      </c>
      <c r="F25" s="6">
        <v>90.27</v>
      </c>
      <c r="G25" s="6">
        <v>63.7</v>
      </c>
      <c r="H25" s="6">
        <v>26.9</v>
      </c>
      <c r="I25" s="6">
        <v>50.95</v>
      </c>
      <c r="J25" s="6">
        <v>0.13</v>
      </c>
      <c r="K25" s="6">
        <v>7.71</v>
      </c>
      <c r="L25" s="6">
        <v>91.32</v>
      </c>
      <c r="O25" s="13"/>
      <c r="P25" s="13"/>
    </row>
    <row r="26" spans="1:16" ht="20.100000000000001" customHeight="1">
      <c r="A26" s="11">
        <v>23</v>
      </c>
      <c r="B26" s="11" t="s">
        <v>37</v>
      </c>
      <c r="C26" s="14">
        <v>83</v>
      </c>
      <c r="D26" s="6">
        <v>135.07</v>
      </c>
      <c r="E26" s="6">
        <v>4.25</v>
      </c>
      <c r="F26" s="6">
        <v>70.44</v>
      </c>
      <c r="G26" s="6">
        <v>67.7</v>
      </c>
      <c r="H26" s="6">
        <v>29.19</v>
      </c>
      <c r="I26" s="6">
        <v>25.77</v>
      </c>
      <c r="J26" s="6">
        <v>0.01</v>
      </c>
      <c r="K26" s="6">
        <v>8.75</v>
      </c>
      <c r="L26" s="6">
        <v>70.44</v>
      </c>
      <c r="O26" s="13"/>
      <c r="P26" s="13"/>
    </row>
    <row r="27" spans="1:16" ht="20.100000000000001" customHeight="1">
      <c r="A27" s="11">
        <v>24</v>
      </c>
      <c r="B27" s="11" t="s">
        <v>38</v>
      </c>
      <c r="C27" s="14">
        <v>127</v>
      </c>
      <c r="D27" s="6">
        <v>131.38999999999999</v>
      </c>
      <c r="E27" s="6">
        <v>6.95</v>
      </c>
      <c r="F27" s="6">
        <v>65.25</v>
      </c>
      <c r="G27" s="6">
        <v>67.900000000000006</v>
      </c>
      <c r="H27" s="6">
        <v>28.45</v>
      </c>
      <c r="I27" s="6">
        <v>20.329999999999998</v>
      </c>
      <c r="J27" s="6">
        <v>0.05</v>
      </c>
      <c r="K27" s="6">
        <v>11.95</v>
      </c>
      <c r="L27" s="6">
        <v>65.25</v>
      </c>
      <c r="O27" s="13"/>
      <c r="P27" s="13"/>
    </row>
    <row r="28" spans="1:16" ht="20.100000000000001" customHeight="1">
      <c r="A28" s="11">
        <v>25</v>
      </c>
      <c r="B28" s="11" t="s">
        <v>39</v>
      </c>
      <c r="C28" s="14">
        <v>9</v>
      </c>
      <c r="D28" s="6">
        <v>14.98</v>
      </c>
      <c r="E28" s="6">
        <v>12.43</v>
      </c>
      <c r="F28" s="6">
        <v>31.64</v>
      </c>
      <c r="G28" s="6">
        <v>81.290000000000006</v>
      </c>
      <c r="H28" s="6">
        <v>8.39</v>
      </c>
      <c r="I28" s="6">
        <v>9.16</v>
      </c>
      <c r="J28" s="6">
        <v>0.01</v>
      </c>
      <c r="K28" s="6">
        <v>8.2200000000000006</v>
      </c>
      <c r="L28" s="6">
        <v>31.64</v>
      </c>
      <c r="O28" s="13"/>
      <c r="P28" s="13"/>
    </row>
    <row r="29" spans="1:16" s="1" customFormat="1" ht="20.100000000000001" customHeight="1">
      <c r="A29" s="19" t="s">
        <v>40</v>
      </c>
      <c r="B29" s="19"/>
      <c r="C29" s="16">
        <f>SUM(C4:C28)</f>
        <v>2313</v>
      </c>
      <c r="D29" s="8">
        <f>SUM(D4:D28)</f>
        <v>4724.99</v>
      </c>
      <c r="E29" s="8">
        <v>8.61</v>
      </c>
      <c r="F29" s="8">
        <v>87.09</v>
      </c>
      <c r="G29" s="8">
        <v>49.96</v>
      </c>
      <c r="H29" s="8">
        <v>18.010000000000002</v>
      </c>
      <c r="I29" s="8">
        <v>27.11</v>
      </c>
      <c r="J29" s="8">
        <v>0.11</v>
      </c>
      <c r="K29" s="8">
        <v>8.0299999999999994</v>
      </c>
      <c r="L29" s="8">
        <v>87.18</v>
      </c>
      <c r="O29" s="13"/>
      <c r="P29" s="13"/>
    </row>
    <row r="30" spans="1:16" ht="20.100000000000001" customHeight="1">
      <c r="A30" s="11">
        <v>26</v>
      </c>
      <c r="B30" s="11" t="s">
        <v>41</v>
      </c>
      <c r="C30" s="14">
        <v>70</v>
      </c>
      <c r="D30" s="6">
        <v>19.420000000000002</v>
      </c>
      <c r="E30" s="6">
        <v>1.19</v>
      </c>
      <c r="F30" s="6">
        <v>81.349999999999994</v>
      </c>
      <c r="G30" s="15">
        <v>40.9</v>
      </c>
      <c r="H30" s="6">
        <v>35.72</v>
      </c>
      <c r="I30" s="6">
        <v>2.54</v>
      </c>
      <c r="J30" s="6">
        <v>0.61</v>
      </c>
      <c r="K30" s="6">
        <v>36.32</v>
      </c>
      <c r="L30" s="6">
        <v>81.349999999999994</v>
      </c>
      <c r="O30" s="13"/>
      <c r="P30" s="13"/>
    </row>
    <row r="31" spans="1:16" ht="20.100000000000001" customHeight="1">
      <c r="A31" s="11">
        <v>27</v>
      </c>
      <c r="B31" s="11" t="s">
        <v>42</v>
      </c>
      <c r="C31" s="14">
        <v>11</v>
      </c>
      <c r="D31" s="6">
        <v>109.07</v>
      </c>
      <c r="E31" s="6">
        <v>68.42</v>
      </c>
      <c r="F31" s="6">
        <v>78.55</v>
      </c>
      <c r="G31" s="6">
        <v>27.83</v>
      </c>
      <c r="H31" s="6">
        <v>16.72</v>
      </c>
      <c r="I31" s="6">
        <v>6.01</v>
      </c>
      <c r="J31" s="6">
        <v>0</v>
      </c>
      <c r="K31" s="6">
        <v>0</v>
      </c>
      <c r="L31" s="6">
        <v>78.55</v>
      </c>
      <c r="O31" s="13"/>
      <c r="P31" s="13"/>
    </row>
    <row r="32" spans="1:16" ht="20.100000000000001" customHeight="1">
      <c r="A32" s="11">
        <v>28</v>
      </c>
      <c r="B32" s="11" t="s">
        <v>43</v>
      </c>
      <c r="C32" s="14">
        <v>71</v>
      </c>
      <c r="D32" s="6">
        <v>81.319999999999993</v>
      </c>
      <c r="E32" s="6">
        <v>4.34</v>
      </c>
      <c r="F32" s="6">
        <v>63.94</v>
      </c>
      <c r="G32" s="6">
        <v>32.07</v>
      </c>
      <c r="H32" s="6">
        <v>16.22</v>
      </c>
      <c r="I32" s="6">
        <v>38.44</v>
      </c>
      <c r="J32" s="6">
        <v>0</v>
      </c>
      <c r="K32" s="6">
        <v>3.79</v>
      </c>
      <c r="L32" s="6">
        <v>63.94</v>
      </c>
      <c r="O32" s="13"/>
      <c r="P32" s="13"/>
    </row>
    <row r="33" spans="1:16" ht="20.100000000000001" customHeight="1">
      <c r="A33" s="11">
        <v>29</v>
      </c>
      <c r="B33" s="11" t="s">
        <v>44</v>
      </c>
      <c r="C33" s="14">
        <v>69</v>
      </c>
      <c r="D33" s="6">
        <v>0</v>
      </c>
      <c r="E33" s="6">
        <v>0</v>
      </c>
      <c r="F33" s="6">
        <v>63.88</v>
      </c>
      <c r="G33" s="6">
        <v>50.34</v>
      </c>
      <c r="H33" s="6">
        <v>23.71</v>
      </c>
      <c r="I33" s="6">
        <v>12.86</v>
      </c>
      <c r="J33" s="6">
        <v>0</v>
      </c>
      <c r="K33" s="6">
        <v>7.96</v>
      </c>
      <c r="L33" s="6">
        <v>63.88</v>
      </c>
      <c r="O33" s="13"/>
      <c r="P33" s="13"/>
    </row>
    <row r="34" spans="1:16" ht="20.100000000000001" customHeight="1">
      <c r="A34" s="11">
        <v>30</v>
      </c>
      <c r="B34" s="11" t="s">
        <v>45</v>
      </c>
      <c r="C34" s="14">
        <v>21</v>
      </c>
      <c r="D34" s="6">
        <v>18.559999999999999</v>
      </c>
      <c r="E34" s="6">
        <v>3.06</v>
      </c>
      <c r="F34" s="6">
        <v>47.03</v>
      </c>
      <c r="G34" s="6">
        <v>51.38</v>
      </c>
      <c r="H34" s="6">
        <v>5.59</v>
      </c>
      <c r="I34" s="6">
        <v>24.23</v>
      </c>
      <c r="J34" s="6">
        <v>0</v>
      </c>
      <c r="K34" s="6">
        <v>0</v>
      </c>
      <c r="L34" s="6">
        <v>47.03</v>
      </c>
      <c r="O34" s="13"/>
      <c r="P34" s="13"/>
    </row>
    <row r="35" spans="1:16" ht="20.100000000000001" customHeight="1">
      <c r="A35" s="11">
        <v>31</v>
      </c>
      <c r="B35" s="11" t="s">
        <v>46</v>
      </c>
      <c r="C35" s="14">
        <v>7</v>
      </c>
      <c r="D35" s="6">
        <v>0</v>
      </c>
      <c r="E35" s="6">
        <v>0</v>
      </c>
      <c r="F35" s="6">
        <v>2.63</v>
      </c>
      <c r="G35" s="15">
        <v>22.49</v>
      </c>
      <c r="H35" s="6">
        <v>0.72</v>
      </c>
      <c r="I35" s="6">
        <v>0</v>
      </c>
      <c r="J35" s="6">
        <v>0</v>
      </c>
      <c r="K35" s="6">
        <v>0.26</v>
      </c>
      <c r="L35" s="6">
        <v>2.63</v>
      </c>
      <c r="P35" s="13"/>
    </row>
    <row r="36" spans="1:16" ht="20.100000000000001" customHeight="1">
      <c r="A36" s="11">
        <v>32</v>
      </c>
      <c r="B36" s="11" t="s">
        <v>47</v>
      </c>
      <c r="C36" s="14">
        <v>7</v>
      </c>
      <c r="D36" s="6">
        <v>19.809999999999999</v>
      </c>
      <c r="E36" s="6">
        <v>4.75</v>
      </c>
      <c r="F36" s="6">
        <v>217.22</v>
      </c>
      <c r="G36" s="6">
        <v>21.16</v>
      </c>
      <c r="H36" s="6">
        <v>12.08</v>
      </c>
      <c r="I36" s="6">
        <v>20.170000000000002</v>
      </c>
      <c r="J36" s="6">
        <v>0.02</v>
      </c>
      <c r="K36" s="6">
        <v>1.41</v>
      </c>
      <c r="L36" s="6">
        <v>217.22</v>
      </c>
      <c r="P36" s="13"/>
    </row>
    <row r="37" spans="1:16" ht="20.100000000000001" customHeight="1">
      <c r="A37" s="11">
        <v>33</v>
      </c>
      <c r="B37" s="11" t="s">
        <v>48</v>
      </c>
      <c r="C37" s="14">
        <v>4</v>
      </c>
      <c r="D37" s="6">
        <v>3.23</v>
      </c>
      <c r="E37" s="6">
        <v>1.66</v>
      </c>
      <c r="F37" s="6">
        <v>66.81</v>
      </c>
      <c r="G37" s="6">
        <v>16.54</v>
      </c>
      <c r="H37" s="6">
        <v>4.71</v>
      </c>
      <c r="I37" s="6">
        <v>106.92</v>
      </c>
      <c r="J37" s="6">
        <v>0</v>
      </c>
      <c r="K37" s="6">
        <v>0.32</v>
      </c>
      <c r="L37" s="6">
        <v>66.81</v>
      </c>
      <c r="P37" s="13"/>
    </row>
    <row r="38" spans="1:16" ht="20.100000000000001" customHeight="1">
      <c r="A38" s="11">
        <v>34</v>
      </c>
      <c r="B38" s="11" t="s">
        <v>49</v>
      </c>
      <c r="C38" s="14">
        <v>6</v>
      </c>
      <c r="D38" s="6">
        <v>0</v>
      </c>
      <c r="E38" s="6">
        <v>0</v>
      </c>
      <c r="F38" s="6">
        <v>59</v>
      </c>
      <c r="G38" s="6">
        <v>71.760000000000005</v>
      </c>
      <c r="H38" s="6">
        <v>9.6</v>
      </c>
      <c r="I38" s="6">
        <v>16.5</v>
      </c>
      <c r="J38" s="6">
        <v>0</v>
      </c>
      <c r="K38" s="6">
        <v>0</v>
      </c>
      <c r="L38" s="6">
        <v>59</v>
      </c>
      <c r="P38" s="13"/>
    </row>
    <row r="39" spans="1:16" ht="20.100000000000001" customHeight="1">
      <c r="A39" s="11">
        <v>35</v>
      </c>
      <c r="B39" s="11" t="s">
        <v>50</v>
      </c>
      <c r="C39" s="14">
        <v>1</v>
      </c>
      <c r="D39" s="6">
        <v>3.9</v>
      </c>
      <c r="E39" s="6">
        <v>71.3</v>
      </c>
      <c r="F39" s="6">
        <v>9.98</v>
      </c>
      <c r="G39" s="6">
        <v>71.849999999999994</v>
      </c>
      <c r="H39" s="6">
        <v>0</v>
      </c>
      <c r="I39" s="6">
        <v>0</v>
      </c>
      <c r="J39" s="6">
        <v>0</v>
      </c>
      <c r="K39" s="6">
        <v>0</v>
      </c>
      <c r="L39" s="6">
        <v>9.98</v>
      </c>
      <c r="P39" s="13"/>
    </row>
    <row r="40" spans="1:16" ht="20.100000000000001" customHeight="1">
      <c r="A40" s="11">
        <v>36</v>
      </c>
      <c r="B40" s="11" t="s">
        <v>51</v>
      </c>
      <c r="C40" s="14">
        <v>2</v>
      </c>
      <c r="D40" s="6">
        <v>0</v>
      </c>
      <c r="E40" s="6">
        <v>0</v>
      </c>
      <c r="F40" s="6">
        <v>2.0099999999999998</v>
      </c>
      <c r="G40" s="6">
        <v>33.119999999999997</v>
      </c>
      <c r="H40" s="6">
        <v>25.76</v>
      </c>
      <c r="I40" s="6">
        <v>0</v>
      </c>
      <c r="J40" s="6">
        <v>0</v>
      </c>
      <c r="K40" s="6">
        <v>14.62</v>
      </c>
      <c r="L40" s="6">
        <v>2.0099999999999998</v>
      </c>
      <c r="P40" s="13"/>
    </row>
    <row r="41" spans="1:16" s="1" customFormat="1" ht="20.100000000000001" customHeight="1">
      <c r="A41" s="19" t="s">
        <v>52</v>
      </c>
      <c r="B41" s="19"/>
      <c r="C41" s="16">
        <f>SUM(C30:C40)</f>
        <v>269</v>
      </c>
      <c r="D41" s="8">
        <f>SUM(D30:D40)</f>
        <v>255.31</v>
      </c>
      <c r="E41" s="8">
        <v>3.96</v>
      </c>
      <c r="F41" s="8">
        <v>64.83</v>
      </c>
      <c r="G41" s="8">
        <v>63.12</v>
      </c>
      <c r="H41" s="8">
        <v>21.09</v>
      </c>
      <c r="I41" s="8">
        <v>12.47</v>
      </c>
      <c r="J41" s="8">
        <v>0.16</v>
      </c>
      <c r="K41" s="8">
        <v>12.23</v>
      </c>
      <c r="L41" s="8">
        <v>64.83</v>
      </c>
      <c r="P41" s="13"/>
    </row>
    <row r="42" spans="1:16" ht="20.100000000000001" customHeight="1">
      <c r="A42" s="11">
        <v>37</v>
      </c>
      <c r="B42" s="11" t="s">
        <v>62</v>
      </c>
      <c r="C42" s="14">
        <v>475</v>
      </c>
      <c r="D42" s="6">
        <v>417.93</v>
      </c>
      <c r="E42" s="6">
        <v>11.48</v>
      </c>
      <c r="F42" s="6">
        <v>59.68</v>
      </c>
      <c r="G42" s="6">
        <v>82.03</v>
      </c>
      <c r="H42" s="6">
        <v>34.090000000000003</v>
      </c>
      <c r="I42" s="6">
        <v>47.04</v>
      </c>
      <c r="J42" s="6">
        <v>0</v>
      </c>
      <c r="K42" s="6">
        <v>20.07</v>
      </c>
      <c r="L42" s="6">
        <v>64.760000000000005</v>
      </c>
      <c r="P42" s="13"/>
    </row>
    <row r="43" spans="1:16" ht="20.100000000000001" customHeight="1">
      <c r="A43" s="11">
        <v>38</v>
      </c>
      <c r="B43" s="11" t="s">
        <v>53</v>
      </c>
      <c r="C43" s="14">
        <v>426</v>
      </c>
      <c r="D43" s="6">
        <v>327.10000000000002</v>
      </c>
      <c r="E43" s="6">
        <v>12.93</v>
      </c>
      <c r="F43" s="6">
        <v>62.38</v>
      </c>
      <c r="G43" s="6">
        <v>65.7</v>
      </c>
      <c r="H43" s="6">
        <v>44.91</v>
      </c>
      <c r="I43" s="6">
        <v>53.47</v>
      </c>
      <c r="J43" s="6">
        <v>0</v>
      </c>
      <c r="K43" s="6">
        <v>30.85</v>
      </c>
      <c r="L43" s="6">
        <v>114.35</v>
      </c>
      <c r="P43" s="13"/>
    </row>
    <row r="44" spans="1:16" s="1" customFormat="1" ht="20.100000000000001" customHeight="1">
      <c r="A44" s="19" t="s">
        <v>54</v>
      </c>
      <c r="B44" s="19"/>
      <c r="C44" s="16">
        <f>SUM(C42:C43)</f>
        <v>901</v>
      </c>
      <c r="D44" s="8">
        <f>SUM(D42:D43)</f>
        <v>745.03</v>
      </c>
      <c r="E44" s="8">
        <v>12.07</v>
      </c>
      <c r="F44" s="8">
        <v>60.76</v>
      </c>
      <c r="G44" s="8">
        <v>75.33</v>
      </c>
      <c r="H44" s="8">
        <v>38.53</v>
      </c>
      <c r="I44" s="8">
        <v>49.34</v>
      </c>
      <c r="J44" s="8">
        <v>0</v>
      </c>
      <c r="K44" s="8">
        <v>24.49</v>
      </c>
      <c r="L44" s="8">
        <v>84.57</v>
      </c>
      <c r="P44" s="13"/>
    </row>
    <row r="45" spans="1:16" ht="20.100000000000001" customHeight="1">
      <c r="A45" s="23" t="s">
        <v>55</v>
      </c>
      <c r="B45" s="23"/>
      <c r="C45" s="14">
        <v>0</v>
      </c>
      <c r="D45" s="6">
        <v>0</v>
      </c>
      <c r="E45" s="6">
        <v>0</v>
      </c>
      <c r="F45" s="6">
        <v>0</v>
      </c>
      <c r="G45" s="6">
        <v>0</v>
      </c>
      <c r="H45" s="6">
        <v>100</v>
      </c>
      <c r="I45" s="6">
        <v>0</v>
      </c>
      <c r="J45" s="6">
        <v>0</v>
      </c>
      <c r="K45" s="6">
        <v>0</v>
      </c>
      <c r="L45" s="6">
        <v>0</v>
      </c>
      <c r="P45" s="13"/>
    </row>
    <row r="46" spans="1:16" s="1" customFormat="1" ht="20.100000000000001" customHeight="1">
      <c r="A46" s="19" t="s">
        <v>56</v>
      </c>
      <c r="B46" s="19"/>
      <c r="C46" s="16">
        <f>SUM(C29,C41,C44,C45)</f>
        <v>3483</v>
      </c>
      <c r="D46" s="8">
        <f>D29+D41+D44+D45</f>
        <v>5725.33</v>
      </c>
      <c r="E46" s="8">
        <v>7.89</v>
      </c>
      <c r="F46" s="8">
        <v>86.01</v>
      </c>
      <c r="G46" s="8">
        <v>56.79</v>
      </c>
      <c r="H46" s="8">
        <v>25.77</v>
      </c>
      <c r="I46" s="8">
        <v>24.8</v>
      </c>
      <c r="J46" s="8">
        <v>0.1</v>
      </c>
      <c r="K46" s="8">
        <v>9.24</v>
      </c>
      <c r="L46" s="8">
        <v>86.31</v>
      </c>
      <c r="P46" s="13"/>
    </row>
    <row r="47" spans="1:16" ht="20.100000000000001" customHeight="1">
      <c r="A47" s="11">
        <v>39</v>
      </c>
      <c r="B47" s="11" t="s">
        <v>57</v>
      </c>
      <c r="C47" s="14">
        <v>336</v>
      </c>
      <c r="D47" s="6">
        <v>699.31</v>
      </c>
      <c r="E47" s="6">
        <v>11.38</v>
      </c>
      <c r="F47" s="6">
        <v>109.98</v>
      </c>
      <c r="G47" s="6">
        <v>92.33</v>
      </c>
      <c r="H47" s="6">
        <v>91.58</v>
      </c>
      <c r="I47" s="6">
        <v>84.38</v>
      </c>
      <c r="J47" s="6">
        <v>0</v>
      </c>
      <c r="K47" s="6">
        <v>6.43</v>
      </c>
      <c r="L47" s="6">
        <v>110.09</v>
      </c>
      <c r="P47" s="13"/>
    </row>
    <row r="48" spans="1:16" ht="20.100000000000001" customHeight="1">
      <c r="A48" s="11">
        <v>40</v>
      </c>
      <c r="B48" s="11" t="s">
        <v>58</v>
      </c>
      <c r="C48" s="14">
        <v>5</v>
      </c>
      <c r="D48" s="6">
        <v>0</v>
      </c>
      <c r="E48" s="6">
        <v>0</v>
      </c>
      <c r="F48" s="6">
        <v>0</v>
      </c>
      <c r="G48" s="6">
        <v>0</v>
      </c>
      <c r="H48" s="6">
        <v>79.7</v>
      </c>
      <c r="I48" s="6">
        <v>0</v>
      </c>
      <c r="J48" s="6">
        <v>0</v>
      </c>
      <c r="K48" s="6">
        <v>0</v>
      </c>
      <c r="L48" s="6">
        <v>0</v>
      </c>
      <c r="P48" s="13"/>
    </row>
    <row r="49" spans="1:16" s="1" customFormat="1" ht="20.100000000000001" customHeight="1">
      <c r="A49" s="19" t="s">
        <v>59</v>
      </c>
      <c r="B49" s="19"/>
      <c r="C49" s="16">
        <f>SUM(C48,C47)</f>
        <v>341</v>
      </c>
      <c r="D49" s="8">
        <f>SUM(D48,D47)</f>
        <v>699.31</v>
      </c>
      <c r="E49" s="8">
        <v>11.33</v>
      </c>
      <c r="F49" s="8">
        <v>110.46</v>
      </c>
      <c r="G49" s="8">
        <v>91.93</v>
      </c>
      <c r="H49" s="8">
        <v>91.53</v>
      </c>
      <c r="I49" s="8">
        <v>84.38</v>
      </c>
      <c r="J49" s="8">
        <v>0</v>
      </c>
      <c r="K49" s="8">
        <v>6.4</v>
      </c>
      <c r="L49" s="8">
        <v>110.57</v>
      </c>
      <c r="P49" s="13"/>
    </row>
    <row r="50" spans="1:16" s="1" customFormat="1" ht="20.100000000000001" customHeight="1">
      <c r="A50" s="19" t="s">
        <v>60</v>
      </c>
      <c r="B50" s="19"/>
      <c r="C50" s="16">
        <f>SUM(C49,C46)</f>
        <v>3824</v>
      </c>
      <c r="D50" s="8">
        <f>SUM(D49,D46)</f>
        <v>6424.6399999999994</v>
      </c>
      <c r="E50" s="8">
        <v>8.15</v>
      </c>
      <c r="F50" s="8">
        <v>86.94</v>
      </c>
      <c r="G50" s="8">
        <v>59.55</v>
      </c>
      <c r="H50" s="8">
        <v>30.93</v>
      </c>
      <c r="I50" s="8">
        <v>32.049999999999997</v>
      </c>
      <c r="J50" s="8">
        <v>0.09</v>
      </c>
      <c r="K50" s="8">
        <v>9.02</v>
      </c>
      <c r="L50" s="8">
        <v>87.24</v>
      </c>
      <c r="P50" s="13"/>
    </row>
  </sheetData>
  <mergeCells count="9">
    <mergeCell ref="A46:B46"/>
    <mergeCell ref="A49:B49"/>
    <mergeCell ref="A50:B50"/>
    <mergeCell ref="K1:L1"/>
    <mergeCell ref="A2:J2"/>
    <mergeCell ref="A29:B29"/>
    <mergeCell ref="A41:B41"/>
    <mergeCell ref="A44:B44"/>
    <mergeCell ref="A45:B4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BANKING KEY INDICATOR-1</vt:lpstr>
      <vt:lpstr>BANKING KEY INDICATOR-2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</dc:creator>
  <cp:lastModifiedBy>Sunil kujur</cp:lastModifiedBy>
  <cp:lastPrinted>2013-05-05T12:49:45Z</cp:lastPrinted>
  <dcterms:created xsi:type="dcterms:W3CDTF">2012-11-22T13:34:44Z</dcterms:created>
  <dcterms:modified xsi:type="dcterms:W3CDTF">2019-07-20T10:24:53Z</dcterms:modified>
</cp:coreProperties>
</file>