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9120"/>
  </bookViews>
  <sheets>
    <sheet name="BANKING KEY INDICATOR-1" sheetId="1" r:id="rId1"/>
    <sheet name="BANKING KEY INDICATOR-2" sheetId="2" r:id="rId2"/>
  </sheets>
  <calcPr calcId="125725"/>
</workbook>
</file>

<file path=xl/calcChain.xml><?xml version="1.0" encoding="utf-8"?>
<calcChain xmlns="http://schemas.openxmlformats.org/spreadsheetml/2006/main">
  <c r="C29" i="2"/>
  <c r="C46"/>
  <c r="D29"/>
  <c r="C41"/>
  <c r="D41"/>
  <c r="C44"/>
  <c r="D44"/>
  <c r="C49"/>
  <c r="C50"/>
  <c r="D49"/>
  <c r="E29" i="1"/>
  <c r="D49"/>
  <c r="E49"/>
  <c r="E50"/>
  <c r="F49"/>
  <c r="G49"/>
  <c r="H49"/>
  <c r="H50"/>
  <c r="I49"/>
  <c r="I50"/>
  <c r="J49"/>
  <c r="K49"/>
  <c r="L49"/>
  <c r="M49"/>
  <c r="M50"/>
  <c r="N49"/>
  <c r="O49"/>
  <c r="C49"/>
  <c r="C50"/>
  <c r="D44"/>
  <c r="E44"/>
  <c r="F44"/>
  <c r="G44"/>
  <c r="H44"/>
  <c r="I44"/>
  <c r="J44"/>
  <c r="K44"/>
  <c r="L44"/>
  <c r="M44"/>
  <c r="N44"/>
  <c r="O44"/>
  <c r="C44"/>
  <c r="D41"/>
  <c r="E41"/>
  <c r="E46"/>
  <c r="F41"/>
  <c r="G41"/>
  <c r="H41"/>
  <c r="I41"/>
  <c r="J41"/>
  <c r="K41"/>
  <c r="L41"/>
  <c r="M41"/>
  <c r="N41"/>
  <c r="O41"/>
  <c r="C41"/>
  <c r="D29"/>
  <c r="D46"/>
  <c r="D50"/>
  <c r="F29"/>
  <c r="F46"/>
  <c r="G29"/>
  <c r="H29"/>
  <c r="H46"/>
  <c r="I29"/>
  <c r="I46"/>
  <c r="J29"/>
  <c r="J46"/>
  <c r="J50"/>
  <c r="K29"/>
  <c r="K46"/>
  <c r="K50"/>
  <c r="L29"/>
  <c r="L46"/>
  <c r="L50"/>
  <c r="M29"/>
  <c r="M46"/>
  <c r="N29"/>
  <c r="N46"/>
  <c r="N50"/>
  <c r="O29"/>
  <c r="O46"/>
  <c r="O50"/>
  <c r="C29"/>
  <c r="C46"/>
  <c r="G46"/>
  <c r="G50"/>
  <c r="D50" i="2"/>
  <c r="D46"/>
  <c r="F50" i="1"/>
</calcChain>
</file>

<file path=xl/comments1.xml><?xml version="1.0" encoding="utf-8"?>
<comments xmlns="http://schemas.openxmlformats.org/spreadsheetml/2006/main">
  <authors>
    <author>Ganesh</author>
  </authors>
  <commentList>
    <comment ref="H3" authorId="0">
      <text>
        <r>
          <rPr>
            <sz val="9"/>
            <color indexed="81"/>
            <rFont val="Tahoma"/>
            <family val="2"/>
          </rPr>
          <t xml:space="preserve">Total agricultural advance(direct+Indirect)
</t>
        </r>
      </text>
    </comment>
  </commentList>
</comments>
</file>

<file path=xl/comments2.xml><?xml version="1.0" encoding="utf-8"?>
<comments xmlns="http://schemas.openxmlformats.org/spreadsheetml/2006/main">
  <authors>
    <author>Bikram</author>
    <author>Ganesh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 xml:space="preserve">(Gross NPA/Advance Sanctioned &amp; Utilized in the State)*100
Note:Advance Sanctioned &amp; Utilized in the State (From Banking key indicator _1  report)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1">
      <text>
        <r>
          <rPr>
            <b/>
            <sz val="9"/>
            <color indexed="81"/>
            <rFont val="Tahoma"/>
            <family val="2"/>
          </rPr>
          <t>(Advance Utilized in The State/Total Deposit)*100
Note:Advance Utilized in The State (From Banking key indicator _1  report)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1">
      <text>
        <r>
          <rPr>
            <b/>
            <sz val="9"/>
            <color indexed="81"/>
            <rFont val="Tahoma"/>
            <family val="2"/>
          </rPr>
          <t xml:space="preserve">(Total P.S advance/Advance Sanctioned &amp; Utilized in the State)*100
Note:Both fields from  Banking key indicator _1  report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1">
      <text>
        <r>
          <rPr>
            <b/>
            <sz val="9"/>
            <color indexed="81"/>
            <rFont val="Tahoma"/>
            <family val="2"/>
          </rPr>
          <t>(Total Finance to Agril/Advance Sanctioned &amp; Utilized in the State)*100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1">
      <text>
        <r>
          <rPr>
            <b/>
            <sz val="9"/>
            <color indexed="81"/>
            <rFont val="Tahoma"/>
            <family val="2"/>
          </rPr>
          <t>(Total Adv. to Weaker Section/Total P.S. Advance)*100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1">
      <text>
        <r>
          <rPr>
            <b/>
            <sz val="9"/>
            <color indexed="81"/>
            <rFont val="Tahoma"/>
            <family val="2"/>
          </rPr>
          <t>(Total Adv. to DRI/Advance Sanctioned &amp; Utilized in the State)*100
Note:Both fields from  Banking key indicator _1  report</t>
        </r>
      </text>
    </comment>
    <comment ref="K3" authorId="1">
      <text>
        <r>
          <rPr>
            <b/>
            <sz val="9"/>
            <color indexed="81"/>
            <rFont val="Tahoma"/>
            <family val="2"/>
          </rPr>
          <t>(Advance to Women/Advance Sanctioned &amp; Utilized in the State)*100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1">
      <text>
        <r>
          <rPr>
            <b/>
            <sz val="9"/>
            <color indexed="81"/>
            <rFont val="Tahoma"/>
            <family val="2"/>
          </rPr>
          <t>((Investment In state govt. Bonds+Advance Utilized in The State)/Total deposits)*100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<sst xmlns="http://schemas.openxmlformats.org/spreadsheetml/2006/main" count="125" uniqueCount="91">
  <si>
    <t>Amount in Crores</t>
  </si>
  <si>
    <t>Sl No.</t>
  </si>
  <si>
    <t>Name of Bank</t>
  </si>
  <si>
    <t>No. of Branches</t>
  </si>
  <si>
    <t>Total Deposit</t>
  </si>
  <si>
    <t>Advance Utilized in The State</t>
  </si>
  <si>
    <t>Advance Sanctioned &amp; Utilized in the State</t>
  </si>
  <si>
    <t>Total P.S. Advance</t>
  </si>
  <si>
    <t>Total Finance to Agril</t>
  </si>
  <si>
    <t>Advance to MSME</t>
  </si>
  <si>
    <t>Advance to Services Sector</t>
  </si>
  <si>
    <t>Total Adv. to Weaker Section</t>
  </si>
  <si>
    <t>Total Adv. to DRI</t>
  </si>
  <si>
    <t>Advance to Women</t>
  </si>
  <si>
    <t>Total Adv. to SC/ST</t>
  </si>
  <si>
    <t>Investment In state govt. Bonds</t>
  </si>
  <si>
    <t>Allahabad Bank</t>
  </si>
  <si>
    <t>Andhra Bank</t>
  </si>
  <si>
    <t>Bank of Baroda</t>
  </si>
  <si>
    <t>Bank of India</t>
  </si>
  <si>
    <t>Bank of Maharastra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</si>
  <si>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</si>
  <si>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</si>
  <si>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</si>
  <si>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</si>
  <si>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</si>
  <si>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</si>
  <si>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</si>
  <si>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Punjab &amp; Sind Bank</t>
  </si>
  <si>
    <t>Punjab National Bank</t>
  </si>
  <si>
    <t>State Bank of Hyderabad</t>
  </si>
  <si>
    <t>State Bank of India</t>
  </si>
  <si>
    <t>State Bank of Mysore</t>
  </si>
  <si>
    <t>Syndicate Bank</t>
  </si>
  <si>
    <t>UCO Bank</t>
  </si>
  <si>
    <t>Union Bank</t>
  </si>
  <si>
    <t>United Bank of India</t>
  </si>
  <si>
    <t>Vijaya Bank</t>
  </si>
  <si>
    <t>Total Public Sector Banks</t>
  </si>
  <si>
    <t>Axis Bank Ltd</t>
  </si>
  <si>
    <t>Federal Bank</t>
  </si>
  <si>
    <t>HDFC Bank</t>
  </si>
  <si>
    <t>ICICI Bank</t>
  </si>
  <si>
    <t>Indus Ind Bank</t>
  </si>
  <si>
    <t>ING Vysya Bank</t>
  </si>
  <si>
    <t>Karnatak Bank Ltd.</t>
  </si>
  <si>
    <t>Karur Vysya Bank</t>
  </si>
  <si>
    <t>Laxmi Vilas Bank</t>
  </si>
  <si>
    <t>Total Private Sector Banks</t>
  </si>
  <si>
    <t>Utkal Gramya Bank</t>
  </si>
  <si>
    <t>Total of RRBs</t>
  </si>
  <si>
    <t>RIDF(NABARD)</t>
  </si>
  <si>
    <t>Total Commercial Banks</t>
  </si>
  <si>
    <t>OSCARD Bank</t>
  </si>
  <si>
    <t>Total of Co-operative bank</t>
  </si>
  <si>
    <t>GRAND TOTAL</t>
  </si>
  <si>
    <t>State Bank of B &amp; J</t>
  </si>
  <si>
    <t>Odisha Gramya Bank</t>
  </si>
  <si>
    <t>BANKING KEY INDICATOR AS ON 31.03.2014</t>
  </si>
  <si>
    <t>% of Advance to Women to Total Advance</t>
  </si>
  <si>
    <t>% of DRI Advance to Total Advance</t>
  </si>
  <si>
    <t>% of Adv. To Weaker Section to PS Adv.</t>
  </si>
  <si>
    <t>% of Agril Finance to Total Advance</t>
  </si>
  <si>
    <t>% of P.S Adv to Total Adv</t>
  </si>
  <si>
    <t>CD Ratio</t>
  </si>
  <si>
    <t>% of NPA to Total Advance</t>
  </si>
  <si>
    <t>GROSS NPA</t>
  </si>
  <si>
    <t>Amt.in Crores</t>
  </si>
  <si>
    <t>Sl No</t>
  </si>
  <si>
    <t>Total of Co-operative</t>
  </si>
  <si>
    <t>Orissa State Coop</t>
  </si>
  <si>
    <t>OGB</t>
  </si>
  <si>
    <t>UGB</t>
  </si>
  <si>
    <t xml:space="preserve">Total Private Sector </t>
  </si>
  <si>
    <t>South Indian Bank</t>
  </si>
  <si>
    <t>Kotak Mahindra</t>
  </si>
  <si>
    <t>Total Public Sector</t>
  </si>
  <si>
    <t xml:space="preserve"> South Indian Bank</t>
  </si>
  <si>
    <t xml:space="preserve">Kotak Mahindra </t>
  </si>
  <si>
    <t>Oriental Bank of Comm</t>
  </si>
  <si>
    <t xml:space="preserve">Central Bank </t>
  </si>
  <si>
    <t>Bank of Maha</t>
  </si>
  <si>
    <t>Indian Overseas</t>
  </si>
  <si>
    <t>Oriental BankofCo</t>
  </si>
  <si>
    <t>Punjab &amp; Sind</t>
  </si>
  <si>
    <t xml:space="preserve">Punjab National </t>
  </si>
  <si>
    <t>State Bank of Hyd</t>
  </si>
  <si>
    <t>State Bank of Mys</t>
  </si>
  <si>
    <t>State Bank of Trav</t>
  </si>
  <si>
    <t>United Bank</t>
  </si>
  <si>
    <t>Creadit &amp; Investment /Deposit ratio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</si>
</sst>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Verdana"/>
      <family val="2"/>
    </font>
    <font>
      <sz val="13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3" fillId="32" borderId="9" applyNumberFormat="0" applyFont="0" applyAlignment="0" applyProtection="0"/>
    <xf numFmtId="0" fontId="16" fillId="2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/>
    <xf numFmtId="0" fontId="18" fillId="0" borderId="0" xfId="0" applyFont="1"/>
    <xf numFmtId="2" fontId="18" fillId="0" borderId="1" xfId="0" applyNumberFormat="1" applyFont="1" applyBorder="1" applyAlignment="1">
      <alignment wrapText="1"/>
    </xf>
    <xf numFmtId="2" fontId="20" fillId="0" borderId="1" xfId="0" applyNumberFormat="1" applyFont="1" applyBorder="1" applyAlignment="1">
      <alignment horizontal="center" textRotation="90" wrapText="1"/>
    </xf>
    <xf numFmtId="0" fontId="0" fillId="0" borderId="1" xfId="0" applyBorder="1" applyAlignment="1">
      <alignment wrapText="1"/>
    </xf>
    <xf numFmtId="2" fontId="0" fillId="0" borderId="0" xfId="0" applyNumberFormat="1"/>
    <xf numFmtId="0" fontId="18" fillId="0" borderId="1" xfId="0" applyNumberFormat="1" applyFont="1" applyBorder="1" applyAlignment="1">
      <alignment wrapText="1"/>
    </xf>
    <xf numFmtId="2" fontId="18" fillId="0" borderId="1" xfId="0" applyNumberFormat="1" applyFont="1" applyBorder="1" applyAlignment="1">
      <alignment horizontal="center" wrapText="1"/>
    </xf>
    <xf numFmtId="0" fontId="18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/>
    <xf numFmtId="0" fontId="20" fillId="0" borderId="1" xfId="0" applyFont="1" applyBorder="1" applyAlignment="1">
      <alignment horizontal="center" textRotation="90" wrapText="1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21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2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0" fillId="0" borderId="1" xfId="0" applyNumberFormat="1" applyFont="1" applyBorder="1" applyAlignment="1">
      <alignment wrapText="1"/>
    </xf>
    <xf numFmtId="2" fontId="18" fillId="0" borderId="1" xfId="0" applyNumberFormat="1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right" wrapText="1"/>
    </xf>
    <xf numFmtId="0" fontId="21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Normal="85" zoomScaleSheetLayoutView="100" workbookViewId="0">
      <selection activeCell="P6" sqref="P6"/>
    </sheetView>
  </sheetViews>
  <sheetFormatPr defaultRowHeight="15"/>
  <cols>
    <col min="1" max="1" width="3.5703125" customWidth="1"/>
    <col min="2" max="2" width="15.5703125" customWidth="1"/>
    <col min="3" max="3" width="5.28515625" customWidth="1"/>
    <col min="4" max="4" width="9.7109375" customWidth="1"/>
    <col min="5" max="5" width="9.42578125" customWidth="1"/>
    <col min="6" max="6" width="8.7109375" customWidth="1"/>
    <col min="7" max="8" width="8.5703125" customWidth="1"/>
    <col min="9" max="9" width="8.42578125" customWidth="1"/>
    <col min="10" max="10" width="7.5703125" customWidth="1"/>
    <col min="11" max="11" width="8.5703125" customWidth="1"/>
    <col min="12" max="12" width="6.5703125" customWidth="1"/>
    <col min="13" max="13" width="7.42578125" customWidth="1"/>
    <col min="14" max="14" width="7.7109375" customWidth="1"/>
    <col min="15" max="15" width="7.42578125" customWidth="1"/>
  </cols>
  <sheetData>
    <row r="1" spans="1:17" ht="16.5">
      <c r="M1" s="18"/>
      <c r="N1" s="19"/>
      <c r="O1" s="19"/>
    </row>
    <row r="2" spans="1:17" s="1" customFormat="1" ht="15" customHeight="1">
      <c r="A2" s="21" t="s">
        <v>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0</v>
      </c>
      <c r="O2" s="22"/>
    </row>
    <row r="3" spans="1:17" s="1" customFormat="1" ht="96" customHeight="1">
      <c r="A3" s="13" t="s">
        <v>68</v>
      </c>
      <c r="B3" s="7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7" ht="18" customHeight="1">
      <c r="A4" s="16">
        <v>1</v>
      </c>
      <c r="B4" s="16" t="s">
        <v>16</v>
      </c>
      <c r="C4" s="4">
        <v>80</v>
      </c>
      <c r="D4" s="4">
        <v>4620.8500000000004</v>
      </c>
      <c r="E4" s="4">
        <v>4850.28</v>
      </c>
      <c r="F4" s="4">
        <v>2721.67</v>
      </c>
      <c r="G4" s="4">
        <v>1063.24</v>
      </c>
      <c r="H4" s="4">
        <v>279.45999999999998</v>
      </c>
      <c r="I4" s="4">
        <v>602.83000000000004</v>
      </c>
      <c r="J4" s="4">
        <v>442.68</v>
      </c>
      <c r="K4" s="4">
        <v>317.52999999999997</v>
      </c>
      <c r="L4" s="4">
        <v>0.95</v>
      </c>
      <c r="M4" s="4">
        <v>385.38</v>
      </c>
      <c r="N4" s="4">
        <v>125.68</v>
      </c>
      <c r="O4" s="4">
        <v>0</v>
      </c>
      <c r="Q4" s="5"/>
    </row>
    <row r="5" spans="1:17" ht="18" customHeight="1">
      <c r="A5" s="16">
        <v>2</v>
      </c>
      <c r="B5" s="16" t="s">
        <v>17</v>
      </c>
      <c r="C5" s="4">
        <v>138</v>
      </c>
      <c r="D5" s="4">
        <v>3746.4</v>
      </c>
      <c r="E5" s="4">
        <v>3029.05</v>
      </c>
      <c r="F5" s="4">
        <v>2069.5300000000002</v>
      </c>
      <c r="G5" s="4">
        <v>1356.05</v>
      </c>
      <c r="H5" s="4">
        <v>419.09</v>
      </c>
      <c r="I5" s="4">
        <v>735.92</v>
      </c>
      <c r="J5" s="4">
        <v>360.9</v>
      </c>
      <c r="K5" s="4">
        <v>312.63</v>
      </c>
      <c r="L5" s="4">
        <v>21.55</v>
      </c>
      <c r="M5" s="4">
        <v>190.17</v>
      </c>
      <c r="N5" s="4">
        <v>41.2</v>
      </c>
      <c r="O5" s="4">
        <v>0</v>
      </c>
      <c r="Q5" s="5"/>
    </row>
    <row r="6" spans="1:17" ht="18" customHeight="1">
      <c r="A6" s="16">
        <v>3</v>
      </c>
      <c r="B6" s="16" t="s">
        <v>18</v>
      </c>
      <c r="C6" s="4">
        <v>113</v>
      </c>
      <c r="D6" s="4">
        <v>5026.6899999999996</v>
      </c>
      <c r="E6" s="4">
        <v>4526.25</v>
      </c>
      <c r="F6" s="4">
        <v>2337.3200000000002</v>
      </c>
      <c r="G6" s="4">
        <v>1734.37</v>
      </c>
      <c r="H6" s="4">
        <v>254.07</v>
      </c>
      <c r="I6" s="4">
        <v>1411.08</v>
      </c>
      <c r="J6" s="4">
        <v>680.11</v>
      </c>
      <c r="K6" s="4">
        <v>350.14</v>
      </c>
      <c r="L6" s="4">
        <v>0.28999999999999998</v>
      </c>
      <c r="M6" s="4">
        <v>122.36</v>
      </c>
      <c r="N6" s="4">
        <v>79.36</v>
      </c>
      <c r="O6" s="4">
        <v>0</v>
      </c>
      <c r="Q6" s="5"/>
    </row>
    <row r="7" spans="1:17" ht="18" customHeight="1">
      <c r="A7" s="16">
        <v>4</v>
      </c>
      <c r="B7" s="16" t="s">
        <v>19</v>
      </c>
      <c r="C7" s="4">
        <v>209</v>
      </c>
      <c r="D7" s="4">
        <v>8492.41</v>
      </c>
      <c r="E7" s="4">
        <v>5125.18</v>
      </c>
      <c r="F7" s="4">
        <v>4187.3500000000004</v>
      </c>
      <c r="G7" s="4">
        <v>2236.38</v>
      </c>
      <c r="H7" s="4">
        <v>638.71</v>
      </c>
      <c r="I7" s="4">
        <v>1353.82</v>
      </c>
      <c r="J7" s="4">
        <v>458.65</v>
      </c>
      <c r="K7" s="4">
        <v>545.36</v>
      </c>
      <c r="L7" s="4">
        <v>1.28</v>
      </c>
      <c r="M7" s="4">
        <v>289.64999999999998</v>
      </c>
      <c r="N7" s="4">
        <v>225.39</v>
      </c>
      <c r="O7" s="4">
        <v>0</v>
      </c>
      <c r="Q7" s="5"/>
    </row>
    <row r="8" spans="1:17" ht="18" customHeight="1">
      <c r="A8" s="16">
        <v>5</v>
      </c>
      <c r="B8" s="16" t="s">
        <v>81</v>
      </c>
      <c r="C8" s="4">
        <v>7</v>
      </c>
      <c r="D8" s="4">
        <v>99.47</v>
      </c>
      <c r="E8" s="4">
        <v>44.16</v>
      </c>
      <c r="F8" s="4">
        <v>44.16</v>
      </c>
      <c r="G8" s="4">
        <v>34.369999999999997</v>
      </c>
      <c r="H8" s="4">
        <v>1.45</v>
      </c>
      <c r="I8" s="4">
        <v>8.98</v>
      </c>
      <c r="J8" s="4">
        <v>2.87</v>
      </c>
      <c r="K8" s="4">
        <v>0.21</v>
      </c>
      <c r="L8" s="4">
        <v>0</v>
      </c>
      <c r="M8" s="4">
        <v>5.18</v>
      </c>
      <c r="N8" s="4">
        <v>0.19</v>
      </c>
      <c r="O8" s="4">
        <v>0</v>
      </c>
      <c r="Q8" s="5"/>
    </row>
    <row r="9" spans="1:17" ht="18" customHeight="1">
      <c r="A9" s="16">
        <v>6</v>
      </c>
      <c r="B9" s="16" t="s">
        <v>21</v>
      </c>
      <c r="C9" s="4">
        <v>122</v>
      </c>
      <c r="D9" s="4">
        <v>7317.22</v>
      </c>
      <c r="E9" s="4">
        <v>5738.9</v>
      </c>
      <c r="F9" s="4">
        <v>2380.4899999999998</v>
      </c>
      <c r="G9" s="4">
        <v>874.8</v>
      </c>
      <c r="H9" s="4">
        <v>274.29000000000002</v>
      </c>
      <c r="I9" s="4">
        <v>961.8</v>
      </c>
      <c r="J9" s="4">
        <v>415.12</v>
      </c>
      <c r="K9" s="4">
        <v>120.62</v>
      </c>
      <c r="L9" s="4">
        <v>4.28</v>
      </c>
      <c r="M9" s="4">
        <v>26.59</v>
      </c>
      <c r="N9" s="4">
        <v>34.56</v>
      </c>
      <c r="O9" s="4">
        <v>0</v>
      </c>
      <c r="Q9" s="5"/>
    </row>
    <row r="10" spans="1:17" ht="18" customHeight="1">
      <c r="A10" s="16">
        <v>7</v>
      </c>
      <c r="B10" s="16" t="s">
        <v>80</v>
      </c>
      <c r="C10" s="4">
        <v>103</v>
      </c>
      <c r="D10" s="4">
        <v>2400.42</v>
      </c>
      <c r="E10" s="4">
        <v>3704.83</v>
      </c>
      <c r="F10" s="4">
        <v>1354.83</v>
      </c>
      <c r="G10" s="4">
        <v>671.16</v>
      </c>
      <c r="H10" s="4">
        <v>178.96</v>
      </c>
      <c r="I10" s="4">
        <v>301.11</v>
      </c>
      <c r="J10" s="4">
        <v>208.25</v>
      </c>
      <c r="K10" s="4">
        <v>284.54000000000002</v>
      </c>
      <c r="L10" s="4">
        <v>2.41</v>
      </c>
      <c r="M10" s="4">
        <v>251.22</v>
      </c>
      <c r="N10" s="4">
        <v>201.15</v>
      </c>
      <c r="O10" s="4">
        <v>0</v>
      </c>
      <c r="Q10" s="5"/>
    </row>
    <row r="11" spans="1:17" ht="18" customHeight="1">
      <c r="A11" s="16">
        <v>8</v>
      </c>
      <c r="B11" s="16" t="s">
        <v>23</v>
      </c>
      <c r="C11" s="4">
        <v>28</v>
      </c>
      <c r="D11" s="4">
        <v>2244.3200000000002</v>
      </c>
      <c r="E11" s="4">
        <v>3353.45</v>
      </c>
      <c r="F11" s="4">
        <v>1350.56</v>
      </c>
      <c r="G11" s="4">
        <v>207.79</v>
      </c>
      <c r="H11" s="4">
        <v>36.049999999999997</v>
      </c>
      <c r="I11" s="4">
        <v>124.69</v>
      </c>
      <c r="J11" s="4">
        <v>84.37</v>
      </c>
      <c r="K11" s="4">
        <v>49.44</v>
      </c>
      <c r="L11" s="4">
        <v>0.01</v>
      </c>
      <c r="M11" s="4">
        <v>23.55</v>
      </c>
      <c r="N11" s="4">
        <v>7.67</v>
      </c>
      <c r="O11" s="4">
        <v>0</v>
      </c>
      <c r="Q11" s="5"/>
    </row>
    <row r="12" spans="1:17" ht="18" customHeight="1">
      <c r="A12" s="16">
        <v>9</v>
      </c>
      <c r="B12" s="16" t="s">
        <v>24</v>
      </c>
      <c r="C12" s="4">
        <v>12</v>
      </c>
      <c r="D12" s="4">
        <v>396.73</v>
      </c>
      <c r="E12" s="4">
        <v>409.3</v>
      </c>
      <c r="F12" s="4">
        <v>228.48</v>
      </c>
      <c r="G12" s="4">
        <v>41</v>
      </c>
      <c r="H12" s="4">
        <v>4</v>
      </c>
      <c r="I12" s="4">
        <v>129.96</v>
      </c>
      <c r="J12" s="4">
        <v>3</v>
      </c>
      <c r="K12" s="4">
        <v>2.72</v>
      </c>
      <c r="L12" s="4">
        <v>0.03</v>
      </c>
      <c r="M12" s="4">
        <v>9.73</v>
      </c>
      <c r="N12" s="4">
        <v>1.78</v>
      </c>
      <c r="O12" s="4">
        <v>0</v>
      </c>
      <c r="Q12" s="5"/>
    </row>
    <row r="13" spans="1:17" ht="18" customHeight="1">
      <c r="A13" s="16">
        <v>10</v>
      </c>
      <c r="B13" s="16" t="s">
        <v>25</v>
      </c>
      <c r="C13" s="4">
        <v>42</v>
      </c>
      <c r="D13" s="4">
        <v>2193.7800000000002</v>
      </c>
      <c r="E13" s="4">
        <v>1347.73</v>
      </c>
      <c r="F13" s="4">
        <v>780.45</v>
      </c>
      <c r="G13" s="4">
        <v>524.13</v>
      </c>
      <c r="H13" s="4">
        <v>53.25</v>
      </c>
      <c r="I13" s="4">
        <v>244.98</v>
      </c>
      <c r="J13" s="4">
        <v>195.38</v>
      </c>
      <c r="K13" s="4">
        <v>112.39</v>
      </c>
      <c r="L13" s="4">
        <v>0.05</v>
      </c>
      <c r="M13" s="4">
        <v>206.69</v>
      </c>
      <c r="N13" s="4">
        <v>9.74</v>
      </c>
      <c r="O13" s="4">
        <v>0</v>
      </c>
      <c r="Q13" s="5"/>
    </row>
    <row r="14" spans="1:17" ht="18" customHeight="1">
      <c r="A14" s="16">
        <v>11</v>
      </c>
      <c r="B14" s="16" t="s">
        <v>26</v>
      </c>
      <c r="C14" s="4">
        <v>86</v>
      </c>
      <c r="D14" s="4">
        <v>2421.3000000000002</v>
      </c>
      <c r="E14" s="4">
        <v>1973.78</v>
      </c>
      <c r="F14" s="4">
        <v>956.94</v>
      </c>
      <c r="G14" s="4">
        <v>388.44</v>
      </c>
      <c r="H14" s="4">
        <v>107.82</v>
      </c>
      <c r="I14" s="4">
        <v>168.48</v>
      </c>
      <c r="J14" s="4">
        <v>112.28</v>
      </c>
      <c r="K14" s="4">
        <v>58.54</v>
      </c>
      <c r="L14" s="4">
        <v>0.78</v>
      </c>
      <c r="M14" s="4">
        <v>42.73</v>
      </c>
      <c r="N14" s="4">
        <v>21.81</v>
      </c>
      <c r="O14" s="4">
        <v>0</v>
      </c>
      <c r="Q14" s="5"/>
    </row>
    <row r="15" spans="1:17" ht="18" customHeight="1">
      <c r="A15" s="16">
        <v>12</v>
      </c>
      <c r="B15" s="16" t="s">
        <v>82</v>
      </c>
      <c r="C15" s="4">
        <v>126</v>
      </c>
      <c r="D15" s="4">
        <v>5328</v>
      </c>
      <c r="E15" s="4">
        <v>4266</v>
      </c>
      <c r="F15" s="4">
        <v>3867</v>
      </c>
      <c r="G15" s="4">
        <v>1719</v>
      </c>
      <c r="H15" s="4">
        <v>577</v>
      </c>
      <c r="I15" s="4">
        <v>1170</v>
      </c>
      <c r="J15" s="4">
        <v>432</v>
      </c>
      <c r="K15" s="4">
        <v>440</v>
      </c>
      <c r="L15" s="4">
        <v>86</v>
      </c>
      <c r="M15" s="4">
        <v>456</v>
      </c>
      <c r="N15" s="4">
        <v>167</v>
      </c>
      <c r="O15" s="4">
        <v>0</v>
      </c>
      <c r="Q15" s="5"/>
    </row>
    <row r="16" spans="1:17" ht="18" customHeight="1">
      <c r="A16" s="16">
        <v>13</v>
      </c>
      <c r="B16" s="16" t="s">
        <v>83</v>
      </c>
      <c r="C16" s="4">
        <v>52</v>
      </c>
      <c r="D16" s="4">
        <v>2106.9299999999998</v>
      </c>
      <c r="E16" s="4">
        <v>2271.1</v>
      </c>
      <c r="F16" s="4">
        <v>1579.76</v>
      </c>
      <c r="G16" s="4">
        <v>718.76</v>
      </c>
      <c r="H16" s="4">
        <v>62.58</v>
      </c>
      <c r="I16" s="4">
        <v>735.16</v>
      </c>
      <c r="J16" s="4">
        <v>522.98</v>
      </c>
      <c r="K16" s="4">
        <v>99.02</v>
      </c>
      <c r="L16" s="4">
        <v>0.25</v>
      </c>
      <c r="M16" s="4">
        <v>78.06</v>
      </c>
      <c r="N16" s="4">
        <v>60.01</v>
      </c>
      <c r="O16" s="4">
        <v>0</v>
      </c>
      <c r="Q16" s="5"/>
    </row>
    <row r="17" spans="1:22" ht="18" customHeight="1">
      <c r="A17" s="16">
        <v>14</v>
      </c>
      <c r="B17" s="16" t="s">
        <v>84</v>
      </c>
      <c r="C17" s="4">
        <v>12</v>
      </c>
      <c r="D17" s="4">
        <v>1429</v>
      </c>
      <c r="E17" s="4">
        <v>1512</v>
      </c>
      <c r="F17" s="4">
        <v>689</v>
      </c>
      <c r="G17" s="4">
        <v>49</v>
      </c>
      <c r="H17" s="4">
        <v>2.5499999999999998</v>
      </c>
      <c r="I17" s="4">
        <v>31</v>
      </c>
      <c r="J17" s="4">
        <v>8</v>
      </c>
      <c r="K17" s="4">
        <v>1</v>
      </c>
      <c r="L17" s="4">
        <v>0</v>
      </c>
      <c r="M17" s="4">
        <v>2</v>
      </c>
      <c r="N17" s="4">
        <v>2</v>
      </c>
      <c r="O17" s="4">
        <v>0</v>
      </c>
      <c r="Q17" s="5"/>
    </row>
    <row r="18" spans="1:22" ht="18" customHeight="1">
      <c r="A18" s="16">
        <v>15</v>
      </c>
      <c r="B18" s="16" t="s">
        <v>85</v>
      </c>
      <c r="C18" s="4">
        <v>149</v>
      </c>
      <c r="D18" s="4">
        <v>5387.98</v>
      </c>
      <c r="E18" s="4">
        <v>5351.44</v>
      </c>
      <c r="F18" s="4">
        <v>3256.57</v>
      </c>
      <c r="G18" s="4">
        <v>1422.84</v>
      </c>
      <c r="H18" s="4">
        <v>477.32</v>
      </c>
      <c r="I18" s="4">
        <v>1324.09</v>
      </c>
      <c r="J18" s="4">
        <v>426.16</v>
      </c>
      <c r="K18" s="4">
        <v>346.94</v>
      </c>
      <c r="L18" s="4">
        <v>13.64</v>
      </c>
      <c r="M18" s="4">
        <v>127.9</v>
      </c>
      <c r="N18" s="4">
        <v>34.96</v>
      </c>
      <c r="O18" s="4">
        <v>0</v>
      </c>
      <c r="Q18" s="5"/>
    </row>
    <row r="19" spans="1:22" ht="18" customHeight="1">
      <c r="A19" s="16">
        <v>16</v>
      </c>
      <c r="B19" s="16" t="s">
        <v>56</v>
      </c>
      <c r="C19" s="4">
        <v>3</v>
      </c>
      <c r="D19" s="4">
        <v>81.12</v>
      </c>
      <c r="E19" s="4">
        <v>78.98</v>
      </c>
      <c r="F19" s="4">
        <v>78.98</v>
      </c>
      <c r="G19" s="4">
        <v>13.64</v>
      </c>
      <c r="H19" s="4">
        <v>0</v>
      </c>
      <c r="I19" s="4">
        <v>15.29</v>
      </c>
      <c r="J19" s="4">
        <v>5.23</v>
      </c>
      <c r="K19" s="4">
        <v>0.41</v>
      </c>
      <c r="L19" s="4">
        <v>0</v>
      </c>
      <c r="M19" s="4">
        <v>3.33</v>
      </c>
      <c r="N19" s="4">
        <v>0.7</v>
      </c>
      <c r="O19" s="4">
        <v>0</v>
      </c>
      <c r="Q19" s="5"/>
    </row>
    <row r="20" spans="1:22" ht="18" customHeight="1">
      <c r="A20" s="16">
        <v>17</v>
      </c>
      <c r="B20" s="16" t="s">
        <v>86</v>
      </c>
      <c r="C20" s="4">
        <v>10</v>
      </c>
      <c r="D20" s="4">
        <v>476.56</v>
      </c>
      <c r="E20" s="4">
        <v>1380.96</v>
      </c>
      <c r="F20" s="4">
        <v>258.76</v>
      </c>
      <c r="G20" s="4">
        <v>69.510000000000005</v>
      </c>
      <c r="H20" s="4">
        <v>2.92</v>
      </c>
      <c r="I20" s="4">
        <v>39.64</v>
      </c>
      <c r="J20" s="4">
        <v>31.27</v>
      </c>
      <c r="K20" s="4">
        <v>5.9</v>
      </c>
      <c r="L20" s="4">
        <v>0.05</v>
      </c>
      <c r="M20" s="4">
        <v>8.2799999999999994</v>
      </c>
      <c r="N20" s="4">
        <v>5.75</v>
      </c>
      <c r="O20" s="4">
        <v>0</v>
      </c>
      <c r="Q20" s="5"/>
    </row>
    <row r="21" spans="1:22" ht="18" customHeight="1">
      <c r="A21" s="17">
        <v>18</v>
      </c>
      <c r="B21" s="17" t="s">
        <v>31</v>
      </c>
      <c r="C21" s="4">
        <v>779</v>
      </c>
      <c r="D21" s="4">
        <v>51930</v>
      </c>
      <c r="E21" s="4">
        <v>47807</v>
      </c>
      <c r="F21" s="4">
        <v>22403</v>
      </c>
      <c r="G21" s="4">
        <v>8595</v>
      </c>
      <c r="H21" s="4">
        <v>3445</v>
      </c>
      <c r="I21" s="4">
        <v>4238</v>
      </c>
      <c r="J21" s="4">
        <v>912</v>
      </c>
      <c r="K21" s="4">
        <v>2571</v>
      </c>
      <c r="L21" s="4">
        <v>7</v>
      </c>
      <c r="M21" s="4">
        <v>1491</v>
      </c>
      <c r="N21" s="4">
        <v>287</v>
      </c>
      <c r="O21" s="4">
        <v>0</v>
      </c>
      <c r="Q21" s="5"/>
    </row>
    <row r="22" spans="1:22" ht="18" customHeight="1">
      <c r="A22" s="16">
        <v>19</v>
      </c>
      <c r="B22" s="16" t="s">
        <v>87</v>
      </c>
      <c r="C22" s="4">
        <v>1</v>
      </c>
      <c r="D22" s="4">
        <v>68.92</v>
      </c>
      <c r="E22" s="4">
        <v>244.44</v>
      </c>
      <c r="F22" s="4">
        <v>244.44</v>
      </c>
      <c r="G22" s="4">
        <v>15.55</v>
      </c>
      <c r="H22" s="4">
        <v>0.18</v>
      </c>
      <c r="I22" s="4">
        <v>1.69</v>
      </c>
      <c r="J22" s="4">
        <v>10.35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Q22" s="5"/>
    </row>
    <row r="23" spans="1:22" ht="18" customHeight="1">
      <c r="A23" s="16">
        <v>20</v>
      </c>
      <c r="B23" s="16" t="s">
        <v>88</v>
      </c>
      <c r="C23" s="4">
        <v>1</v>
      </c>
      <c r="D23" s="4">
        <v>111.21</v>
      </c>
      <c r="E23" s="4">
        <v>78.37</v>
      </c>
      <c r="F23" s="4">
        <v>78.37</v>
      </c>
      <c r="G23" s="4">
        <v>40.98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Q23" s="5"/>
    </row>
    <row r="24" spans="1:22" ht="18" customHeight="1">
      <c r="A24" s="16">
        <v>21</v>
      </c>
      <c r="B24" s="16" t="s">
        <v>33</v>
      </c>
      <c r="C24" s="4">
        <v>84</v>
      </c>
      <c r="D24" s="4">
        <v>2621.1999999999998</v>
      </c>
      <c r="E24" s="4">
        <v>2794.8</v>
      </c>
      <c r="F24" s="4">
        <v>920.3</v>
      </c>
      <c r="G24" s="4">
        <v>462.42</v>
      </c>
      <c r="H24" s="4">
        <v>78.06</v>
      </c>
      <c r="I24" s="4">
        <v>261.11</v>
      </c>
      <c r="J24" s="4">
        <v>205.1</v>
      </c>
      <c r="K24" s="4">
        <v>62.21</v>
      </c>
      <c r="L24" s="4">
        <v>0.23</v>
      </c>
      <c r="M24" s="4">
        <v>5.79</v>
      </c>
      <c r="N24" s="4">
        <v>4.0999999999999996</v>
      </c>
      <c r="O24" s="4">
        <v>0</v>
      </c>
      <c r="Q24" s="5"/>
    </row>
    <row r="25" spans="1:22" ht="16.5" customHeight="1">
      <c r="A25" s="17">
        <v>22</v>
      </c>
      <c r="B25" s="17" t="s">
        <v>34</v>
      </c>
      <c r="C25" s="4">
        <v>231</v>
      </c>
      <c r="D25" s="4">
        <v>11179.73</v>
      </c>
      <c r="E25" s="4">
        <v>8348.66</v>
      </c>
      <c r="F25" s="4">
        <v>4737.2</v>
      </c>
      <c r="G25" s="4">
        <v>3232.43</v>
      </c>
      <c r="H25" s="4">
        <v>1312.67</v>
      </c>
      <c r="I25" s="4">
        <v>1576.24</v>
      </c>
      <c r="J25" s="4">
        <v>1093.3399999999999</v>
      </c>
      <c r="K25" s="4">
        <v>1577.11</v>
      </c>
      <c r="L25" s="4">
        <v>6.07</v>
      </c>
      <c r="M25" s="4">
        <v>410.42</v>
      </c>
      <c r="N25" s="4">
        <v>666.12</v>
      </c>
      <c r="O25" s="4">
        <v>64.959999999999994</v>
      </c>
      <c r="Q25" s="5"/>
    </row>
    <row r="26" spans="1:22" ht="18" customHeight="1">
      <c r="A26" s="16">
        <v>23</v>
      </c>
      <c r="B26" s="16" t="s">
        <v>35</v>
      </c>
      <c r="C26" s="4">
        <v>102</v>
      </c>
      <c r="D26" s="4">
        <v>7819.03</v>
      </c>
      <c r="E26" s="4">
        <v>7045.35</v>
      </c>
      <c r="F26" s="4">
        <v>4278.05</v>
      </c>
      <c r="G26" s="4">
        <v>2681.21</v>
      </c>
      <c r="H26" s="4">
        <v>933.49</v>
      </c>
      <c r="I26" s="4">
        <v>812.17</v>
      </c>
      <c r="J26" s="4">
        <v>238.35</v>
      </c>
      <c r="K26" s="4">
        <v>591.51</v>
      </c>
      <c r="L26" s="4">
        <v>0.81</v>
      </c>
      <c r="M26" s="4">
        <v>289.10000000000002</v>
      </c>
      <c r="N26" s="4">
        <v>69.099999999999994</v>
      </c>
      <c r="O26" s="4">
        <v>0</v>
      </c>
      <c r="Q26" s="5"/>
    </row>
    <row r="27" spans="1:22" ht="18" customHeight="1">
      <c r="A27" s="16">
        <v>24</v>
      </c>
      <c r="B27" s="16" t="s">
        <v>89</v>
      </c>
      <c r="C27" s="4">
        <v>135</v>
      </c>
      <c r="D27" s="4">
        <v>4069.06</v>
      </c>
      <c r="E27" s="4">
        <v>2457.9699999999998</v>
      </c>
      <c r="F27" s="4">
        <v>1946.06</v>
      </c>
      <c r="G27" s="4">
        <v>1415.58</v>
      </c>
      <c r="H27" s="4">
        <v>608.22</v>
      </c>
      <c r="I27" s="4">
        <v>526.03</v>
      </c>
      <c r="J27" s="4">
        <v>252.38</v>
      </c>
      <c r="K27" s="4">
        <v>521.23</v>
      </c>
      <c r="L27" s="4">
        <v>1.54</v>
      </c>
      <c r="M27" s="4">
        <v>324.95</v>
      </c>
      <c r="N27" s="4">
        <v>188.12</v>
      </c>
      <c r="O27" s="4">
        <v>0</v>
      </c>
      <c r="Q27" s="5"/>
    </row>
    <row r="28" spans="1:22" ht="18" customHeight="1">
      <c r="A28" s="16">
        <v>25</v>
      </c>
      <c r="B28" s="16" t="s">
        <v>37</v>
      </c>
      <c r="C28" s="4">
        <v>12</v>
      </c>
      <c r="D28" s="4">
        <v>480.31</v>
      </c>
      <c r="E28" s="4">
        <v>147.1</v>
      </c>
      <c r="F28" s="4">
        <v>147.1</v>
      </c>
      <c r="G28" s="4">
        <v>108</v>
      </c>
      <c r="H28" s="4">
        <v>10.3</v>
      </c>
      <c r="I28" s="4">
        <v>65.91</v>
      </c>
      <c r="J28" s="4">
        <v>28.2</v>
      </c>
      <c r="K28" s="4">
        <v>9.15</v>
      </c>
      <c r="L28" s="4">
        <v>0.01</v>
      </c>
      <c r="M28" s="4">
        <v>10.119999999999999</v>
      </c>
      <c r="N28" s="4">
        <v>7.1</v>
      </c>
      <c r="O28" s="4">
        <v>0</v>
      </c>
      <c r="Q28" s="5"/>
    </row>
    <row r="29" spans="1:22" s="1" customFormat="1" ht="18" customHeight="1">
      <c r="A29" s="20" t="s">
        <v>76</v>
      </c>
      <c r="B29" s="20"/>
      <c r="C29" s="6">
        <f>SUM(C4:C28)</f>
        <v>2637</v>
      </c>
      <c r="D29" s="2">
        <f t="shared" ref="D29:O29" si="0">SUM(D4:D28)</f>
        <v>132048.63999999998</v>
      </c>
      <c r="E29" s="2">
        <f t="shared" si="0"/>
        <v>117887.08000000003</v>
      </c>
      <c r="F29" s="2">
        <f t="shared" si="0"/>
        <v>62896.369999999995</v>
      </c>
      <c r="G29" s="2">
        <f t="shared" si="0"/>
        <v>29675.649999999994</v>
      </c>
      <c r="H29" s="2">
        <f t="shared" si="0"/>
        <v>9757.4399999999987</v>
      </c>
      <c r="I29" s="2">
        <f t="shared" si="0"/>
        <v>16839.98</v>
      </c>
      <c r="J29" s="2">
        <f t="shared" si="0"/>
        <v>7128.9700000000012</v>
      </c>
      <c r="K29" s="2">
        <f t="shared" si="0"/>
        <v>8379.5999999999985</v>
      </c>
      <c r="L29" s="2">
        <f t="shared" si="0"/>
        <v>147.22999999999999</v>
      </c>
      <c r="M29" s="2">
        <f t="shared" si="0"/>
        <v>4760.2</v>
      </c>
      <c r="N29" s="2">
        <f t="shared" si="0"/>
        <v>2240.4899999999993</v>
      </c>
      <c r="O29" s="2">
        <f t="shared" si="0"/>
        <v>64.959999999999994</v>
      </c>
      <c r="P29"/>
      <c r="Q29" s="5"/>
      <c r="R29"/>
      <c r="S29"/>
      <c r="T29"/>
      <c r="U29"/>
      <c r="V29"/>
    </row>
    <row r="30" spans="1:22" ht="18" customHeight="1">
      <c r="A30" s="16">
        <v>26</v>
      </c>
      <c r="B30" s="16" t="s">
        <v>39</v>
      </c>
      <c r="C30" s="4">
        <v>105</v>
      </c>
      <c r="D30" s="4">
        <v>7065.92</v>
      </c>
      <c r="E30" s="4">
        <v>5254.64</v>
      </c>
      <c r="F30" s="4">
        <v>5086.53</v>
      </c>
      <c r="G30" s="4">
        <v>1935.19</v>
      </c>
      <c r="H30" s="4">
        <v>586.65</v>
      </c>
      <c r="I30" s="4">
        <v>683.07</v>
      </c>
      <c r="J30" s="4">
        <v>163.71</v>
      </c>
      <c r="K30" s="4">
        <v>52.7</v>
      </c>
      <c r="L30" s="4">
        <v>2.89</v>
      </c>
      <c r="M30" s="4">
        <v>477.37</v>
      </c>
      <c r="N30" s="4">
        <v>382.09</v>
      </c>
      <c r="O30" s="4">
        <v>0</v>
      </c>
      <c r="Q30" s="5"/>
    </row>
    <row r="31" spans="1:22" ht="18" customHeight="1">
      <c r="A31" s="16">
        <v>27</v>
      </c>
      <c r="B31" s="16" t="s">
        <v>40</v>
      </c>
      <c r="C31" s="4">
        <v>20</v>
      </c>
      <c r="D31" s="4">
        <v>356.06</v>
      </c>
      <c r="E31" s="4">
        <v>346.86</v>
      </c>
      <c r="F31" s="4">
        <v>346.86</v>
      </c>
      <c r="G31" s="4">
        <v>229.68</v>
      </c>
      <c r="H31" s="4">
        <v>32.81</v>
      </c>
      <c r="I31" s="4">
        <v>41.95</v>
      </c>
      <c r="J31" s="4">
        <v>39.630000000000003</v>
      </c>
      <c r="K31" s="4">
        <v>5.89</v>
      </c>
      <c r="L31" s="4">
        <v>0</v>
      </c>
      <c r="M31" s="4">
        <v>0</v>
      </c>
      <c r="N31" s="4">
        <v>0.1</v>
      </c>
      <c r="O31" s="4">
        <v>0</v>
      </c>
      <c r="Q31" s="5"/>
    </row>
    <row r="32" spans="1:22" ht="18" customHeight="1">
      <c r="A32" s="16">
        <v>28</v>
      </c>
      <c r="B32" s="16" t="s">
        <v>41</v>
      </c>
      <c r="C32" s="4">
        <v>80</v>
      </c>
      <c r="D32" s="4">
        <v>3907.27</v>
      </c>
      <c r="E32" s="4">
        <v>2688.79</v>
      </c>
      <c r="F32" s="4">
        <v>2688.79</v>
      </c>
      <c r="G32" s="4">
        <v>812.81</v>
      </c>
      <c r="H32" s="4">
        <v>376.16</v>
      </c>
      <c r="I32" s="4">
        <v>385.61</v>
      </c>
      <c r="J32" s="4">
        <v>76.38</v>
      </c>
      <c r="K32" s="4">
        <v>323.36</v>
      </c>
      <c r="L32" s="4">
        <v>0</v>
      </c>
      <c r="M32" s="4">
        <v>113.11</v>
      </c>
      <c r="N32" s="4">
        <v>22.69</v>
      </c>
      <c r="O32" s="4">
        <v>0</v>
      </c>
      <c r="Q32" s="5"/>
    </row>
    <row r="33" spans="1:22" ht="18" customHeight="1">
      <c r="A33" s="16">
        <v>29</v>
      </c>
      <c r="B33" s="16" t="s">
        <v>42</v>
      </c>
      <c r="C33" s="4">
        <v>92</v>
      </c>
      <c r="D33" s="4">
        <v>4352.8</v>
      </c>
      <c r="E33" s="4">
        <v>2849.91</v>
      </c>
      <c r="F33" s="4">
        <v>1511.91</v>
      </c>
      <c r="G33" s="4">
        <v>660.69</v>
      </c>
      <c r="H33" s="4">
        <v>340.25</v>
      </c>
      <c r="I33" s="4">
        <v>204.81</v>
      </c>
      <c r="J33" s="4">
        <v>181.63</v>
      </c>
      <c r="K33" s="4">
        <v>170.26</v>
      </c>
      <c r="L33" s="4">
        <v>0</v>
      </c>
      <c r="M33" s="4">
        <v>126.57</v>
      </c>
      <c r="N33" s="4">
        <v>69.55</v>
      </c>
      <c r="O33" s="4">
        <v>0</v>
      </c>
      <c r="Q33" s="5"/>
    </row>
    <row r="34" spans="1:22" ht="18" customHeight="1">
      <c r="A34" s="16">
        <v>30</v>
      </c>
      <c r="B34" s="16" t="s">
        <v>43</v>
      </c>
      <c r="C34" s="4">
        <v>23</v>
      </c>
      <c r="D34" s="4">
        <v>2186.84</v>
      </c>
      <c r="E34" s="4">
        <v>660.23</v>
      </c>
      <c r="F34" s="4">
        <v>660.23</v>
      </c>
      <c r="G34" s="4">
        <v>392.36</v>
      </c>
      <c r="H34" s="4">
        <v>47.71</v>
      </c>
      <c r="I34" s="4">
        <v>344.45</v>
      </c>
      <c r="J34" s="4">
        <v>0</v>
      </c>
      <c r="K34" s="4">
        <v>67.63</v>
      </c>
      <c r="L34" s="4">
        <v>0</v>
      </c>
      <c r="M34" s="4">
        <v>0</v>
      </c>
      <c r="N34" s="4">
        <v>17.809999999999999</v>
      </c>
      <c r="O34" s="4">
        <v>0</v>
      </c>
      <c r="Q34" s="5"/>
    </row>
    <row r="35" spans="1:22" ht="18" customHeight="1">
      <c r="A35" s="16">
        <v>31</v>
      </c>
      <c r="B35" s="16" t="s">
        <v>44</v>
      </c>
      <c r="C35" s="4">
        <v>7</v>
      </c>
      <c r="D35" s="4">
        <v>322.12</v>
      </c>
      <c r="E35" s="4">
        <v>5.03</v>
      </c>
      <c r="F35" s="4">
        <v>5.03</v>
      </c>
      <c r="G35" s="4">
        <v>0.87</v>
      </c>
      <c r="H35" s="4">
        <v>0.14000000000000001</v>
      </c>
      <c r="I35" s="4">
        <v>0.86</v>
      </c>
      <c r="J35" s="4">
        <v>0.03</v>
      </c>
      <c r="K35" s="4">
        <v>0.09</v>
      </c>
      <c r="L35" s="4">
        <v>0</v>
      </c>
      <c r="M35" s="4">
        <v>0.02</v>
      </c>
      <c r="N35" s="4">
        <v>2.83</v>
      </c>
      <c r="O35" s="4">
        <v>0</v>
      </c>
      <c r="Q35" s="5"/>
    </row>
    <row r="36" spans="1:22" ht="18" customHeight="1">
      <c r="A36" s="16">
        <v>32</v>
      </c>
      <c r="B36" s="16" t="s">
        <v>45</v>
      </c>
      <c r="C36" s="4">
        <v>7</v>
      </c>
      <c r="D36" s="4">
        <v>275.24</v>
      </c>
      <c r="E36" s="4">
        <v>402.63</v>
      </c>
      <c r="F36" s="4">
        <v>402.63</v>
      </c>
      <c r="G36" s="4">
        <v>152.44</v>
      </c>
      <c r="H36" s="4">
        <v>58.72</v>
      </c>
      <c r="I36" s="4">
        <v>80.680000000000007</v>
      </c>
      <c r="J36" s="4">
        <v>0.89</v>
      </c>
      <c r="K36" s="4">
        <v>31.35</v>
      </c>
      <c r="L36" s="4">
        <v>4.04</v>
      </c>
      <c r="M36" s="4">
        <v>8.44</v>
      </c>
      <c r="N36" s="4">
        <v>0</v>
      </c>
      <c r="O36" s="4">
        <v>0</v>
      </c>
      <c r="Q36" s="5"/>
    </row>
    <row r="37" spans="1:22" ht="18" customHeight="1">
      <c r="A37" s="16">
        <v>33</v>
      </c>
      <c r="B37" s="16" t="s">
        <v>46</v>
      </c>
      <c r="C37" s="4">
        <v>5</v>
      </c>
      <c r="D37" s="4">
        <v>243.09</v>
      </c>
      <c r="E37" s="4">
        <v>154.16</v>
      </c>
      <c r="F37" s="4">
        <v>154.16</v>
      </c>
      <c r="G37" s="4">
        <v>24.47</v>
      </c>
      <c r="H37" s="4">
        <v>13.56</v>
      </c>
      <c r="I37" s="4">
        <v>0</v>
      </c>
      <c r="J37" s="4">
        <v>0</v>
      </c>
      <c r="K37" s="4">
        <v>0.32</v>
      </c>
      <c r="L37" s="4">
        <v>0</v>
      </c>
      <c r="M37" s="4">
        <v>0.46</v>
      </c>
      <c r="N37" s="4">
        <v>0.31</v>
      </c>
      <c r="O37" s="4">
        <v>0</v>
      </c>
      <c r="Q37" s="5"/>
    </row>
    <row r="38" spans="1:22" ht="18" customHeight="1">
      <c r="A38" s="16">
        <v>34</v>
      </c>
      <c r="B38" s="16" t="s">
        <v>75</v>
      </c>
      <c r="C38" s="4">
        <v>8</v>
      </c>
      <c r="D38" s="4">
        <v>365.2</v>
      </c>
      <c r="E38" s="4">
        <v>76.290000000000006</v>
      </c>
      <c r="F38" s="4">
        <v>76.290000000000006</v>
      </c>
      <c r="G38" s="4">
        <v>59.24</v>
      </c>
      <c r="H38" s="4">
        <v>22.03</v>
      </c>
      <c r="I38" s="4">
        <v>0</v>
      </c>
      <c r="J38" s="4">
        <v>0</v>
      </c>
      <c r="K38" s="4">
        <v>20.190000000000001</v>
      </c>
      <c r="L38" s="4">
        <v>0</v>
      </c>
      <c r="M38" s="4">
        <v>0</v>
      </c>
      <c r="N38" s="4">
        <v>20.190000000000001</v>
      </c>
      <c r="O38" s="4">
        <v>0</v>
      </c>
      <c r="Q38" s="5"/>
    </row>
    <row r="39" spans="1:22" ht="18" customHeight="1">
      <c r="A39" s="16">
        <v>35</v>
      </c>
      <c r="B39" s="16" t="s">
        <v>47</v>
      </c>
      <c r="C39" s="4">
        <v>1</v>
      </c>
      <c r="D39" s="4">
        <v>305.08</v>
      </c>
      <c r="E39" s="4">
        <v>5.27</v>
      </c>
      <c r="F39" s="4">
        <v>5.27</v>
      </c>
      <c r="G39" s="4">
        <v>3.97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Q39" s="5"/>
    </row>
    <row r="40" spans="1:22" ht="18" customHeight="1">
      <c r="A40" s="16">
        <v>36</v>
      </c>
      <c r="B40" s="16" t="s">
        <v>74</v>
      </c>
      <c r="C40" s="4">
        <v>2</v>
      </c>
      <c r="D40" s="4">
        <v>292.06</v>
      </c>
      <c r="E40" s="4">
        <v>25.03</v>
      </c>
      <c r="F40" s="4">
        <v>25.03</v>
      </c>
      <c r="G40" s="4">
        <v>0</v>
      </c>
      <c r="H40" s="4">
        <v>4.7699999999999996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Q40" s="5"/>
    </row>
    <row r="41" spans="1:22" s="1" customFormat="1" ht="18" customHeight="1">
      <c r="A41" s="20" t="s">
        <v>73</v>
      </c>
      <c r="B41" s="20"/>
      <c r="C41" s="6">
        <f>SUM(C30:C40)</f>
        <v>350</v>
      </c>
      <c r="D41" s="2">
        <f t="shared" ref="D41:O41" si="1">SUM(D30:D40)</f>
        <v>19671.680000000004</v>
      </c>
      <c r="E41" s="2">
        <f t="shared" si="1"/>
        <v>12468.840000000002</v>
      </c>
      <c r="F41" s="2">
        <f t="shared" si="1"/>
        <v>10962.730000000001</v>
      </c>
      <c r="G41" s="2">
        <f t="shared" si="1"/>
        <v>4271.72</v>
      </c>
      <c r="H41" s="2">
        <f t="shared" si="1"/>
        <v>1482.8000000000002</v>
      </c>
      <c r="I41" s="2">
        <f t="shared" si="1"/>
        <v>1741.43</v>
      </c>
      <c r="J41" s="2">
        <f t="shared" si="1"/>
        <v>462.27</v>
      </c>
      <c r="K41" s="2">
        <f t="shared" si="1"/>
        <v>671.79000000000019</v>
      </c>
      <c r="L41" s="2">
        <f t="shared" si="1"/>
        <v>6.93</v>
      </c>
      <c r="M41" s="2">
        <f t="shared" si="1"/>
        <v>725.97</v>
      </c>
      <c r="N41" s="2">
        <f t="shared" si="1"/>
        <v>515.57000000000005</v>
      </c>
      <c r="O41" s="2">
        <f t="shared" si="1"/>
        <v>0</v>
      </c>
      <c r="P41"/>
      <c r="Q41" s="5"/>
      <c r="R41"/>
      <c r="S41"/>
      <c r="T41"/>
      <c r="U41"/>
      <c r="V41"/>
    </row>
    <row r="42" spans="1:22" ht="18" customHeight="1">
      <c r="A42" s="16">
        <v>37</v>
      </c>
      <c r="B42" s="16" t="s">
        <v>71</v>
      </c>
      <c r="C42" s="4">
        <v>521</v>
      </c>
      <c r="D42" s="4">
        <v>6956.63</v>
      </c>
      <c r="E42" s="4">
        <v>3986.65</v>
      </c>
      <c r="F42" s="4">
        <v>3986.65</v>
      </c>
      <c r="G42" s="4">
        <v>3191.71</v>
      </c>
      <c r="H42" s="4">
        <v>1310.29</v>
      </c>
      <c r="I42" s="4">
        <v>1205.01</v>
      </c>
      <c r="J42" s="4">
        <v>1095.3800000000001</v>
      </c>
      <c r="K42" s="4">
        <v>1529.42</v>
      </c>
      <c r="L42" s="4">
        <v>0</v>
      </c>
      <c r="M42" s="4">
        <v>866.33</v>
      </c>
      <c r="N42" s="4">
        <v>314.16000000000003</v>
      </c>
      <c r="O42" s="4">
        <v>292.94</v>
      </c>
      <c r="Q42" s="5"/>
    </row>
    <row r="43" spans="1:22" ht="18" customHeight="1">
      <c r="A43" s="16">
        <v>38</v>
      </c>
      <c r="B43" s="16" t="s">
        <v>72</v>
      </c>
      <c r="C43" s="4">
        <v>430</v>
      </c>
      <c r="D43" s="4">
        <v>4271.49</v>
      </c>
      <c r="E43" s="4">
        <v>2680.39</v>
      </c>
      <c r="F43" s="4">
        <v>2680.39</v>
      </c>
      <c r="G43" s="4">
        <v>2259.16</v>
      </c>
      <c r="H43" s="4">
        <v>1655.72</v>
      </c>
      <c r="I43" s="4">
        <v>471.79</v>
      </c>
      <c r="J43" s="4">
        <v>92.55</v>
      </c>
      <c r="K43" s="4">
        <v>940.81</v>
      </c>
      <c r="L43" s="4">
        <v>0</v>
      </c>
      <c r="M43" s="4">
        <v>591.02</v>
      </c>
      <c r="N43" s="4">
        <v>849.68</v>
      </c>
      <c r="O43" s="4">
        <v>763.04</v>
      </c>
      <c r="Q43" s="5"/>
    </row>
    <row r="44" spans="1:22" s="1" customFormat="1" ht="18" customHeight="1">
      <c r="A44" s="20" t="s">
        <v>50</v>
      </c>
      <c r="B44" s="20"/>
      <c r="C44" s="6">
        <f t="shared" ref="C44:O44" si="2">SUM(C42:C43)</f>
        <v>951</v>
      </c>
      <c r="D44" s="2">
        <f t="shared" si="2"/>
        <v>11228.119999999999</v>
      </c>
      <c r="E44" s="2">
        <f t="shared" si="2"/>
        <v>6667.04</v>
      </c>
      <c r="F44" s="2">
        <f t="shared" si="2"/>
        <v>6667.04</v>
      </c>
      <c r="G44" s="2">
        <f t="shared" si="2"/>
        <v>5450.87</v>
      </c>
      <c r="H44" s="2">
        <f t="shared" si="2"/>
        <v>2966.01</v>
      </c>
      <c r="I44" s="2">
        <f t="shared" si="2"/>
        <v>1676.8</v>
      </c>
      <c r="J44" s="2">
        <f t="shared" si="2"/>
        <v>1187.93</v>
      </c>
      <c r="K44" s="2">
        <f t="shared" si="2"/>
        <v>2470.23</v>
      </c>
      <c r="L44" s="2">
        <f t="shared" si="2"/>
        <v>0</v>
      </c>
      <c r="M44" s="2">
        <f t="shared" si="2"/>
        <v>1457.35</v>
      </c>
      <c r="N44" s="2">
        <f t="shared" si="2"/>
        <v>1163.8399999999999</v>
      </c>
      <c r="O44" s="2">
        <f t="shared" si="2"/>
        <v>1055.98</v>
      </c>
      <c r="P44"/>
      <c r="Q44" s="5"/>
      <c r="R44"/>
      <c r="S44"/>
      <c r="T44"/>
      <c r="U44"/>
      <c r="V44"/>
    </row>
    <row r="45" spans="1:22" ht="18" customHeight="1">
      <c r="A45" s="23" t="s">
        <v>51</v>
      </c>
      <c r="B45" s="23"/>
      <c r="C45" s="4">
        <v>0</v>
      </c>
      <c r="D45" s="4">
        <v>0</v>
      </c>
      <c r="E45" s="4">
        <v>0</v>
      </c>
      <c r="F45" s="4">
        <v>6090.41</v>
      </c>
      <c r="G45" s="4">
        <v>6090.41</v>
      </c>
      <c r="H45" s="4">
        <v>6090.41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Q45" s="5"/>
    </row>
    <row r="46" spans="1:22" s="1" customFormat="1" ht="18" customHeight="1">
      <c r="A46" s="20" t="s">
        <v>52</v>
      </c>
      <c r="B46" s="20"/>
      <c r="C46" s="6">
        <f t="shared" ref="C46:O46" si="3">SUM(C29,C41,C44,C45)</f>
        <v>3938</v>
      </c>
      <c r="D46" s="2">
        <f t="shared" si="3"/>
        <v>162948.43999999997</v>
      </c>
      <c r="E46" s="2">
        <f t="shared" si="3"/>
        <v>137022.96000000002</v>
      </c>
      <c r="F46" s="2">
        <f t="shared" si="3"/>
        <v>86616.549999999988</v>
      </c>
      <c r="G46" s="2">
        <f t="shared" si="3"/>
        <v>45488.649999999994</v>
      </c>
      <c r="H46" s="2">
        <f t="shared" si="3"/>
        <v>20296.659999999996</v>
      </c>
      <c r="I46" s="2">
        <f t="shared" si="3"/>
        <v>20258.21</v>
      </c>
      <c r="J46" s="2">
        <f t="shared" si="3"/>
        <v>8779.1700000000019</v>
      </c>
      <c r="K46" s="2">
        <f t="shared" si="3"/>
        <v>11521.619999999999</v>
      </c>
      <c r="L46" s="2">
        <f t="shared" si="3"/>
        <v>154.16</v>
      </c>
      <c r="M46" s="2">
        <f t="shared" si="3"/>
        <v>6943.52</v>
      </c>
      <c r="N46" s="2">
        <f t="shared" si="3"/>
        <v>3919.8999999999996</v>
      </c>
      <c r="O46" s="2">
        <f t="shared" si="3"/>
        <v>1120.94</v>
      </c>
      <c r="P46"/>
      <c r="Q46" s="5"/>
      <c r="R46"/>
      <c r="S46"/>
      <c r="T46"/>
      <c r="U46"/>
      <c r="V46"/>
    </row>
    <row r="47" spans="1:22" ht="18" customHeight="1">
      <c r="A47" s="16">
        <v>39</v>
      </c>
      <c r="B47" s="16" t="s">
        <v>70</v>
      </c>
      <c r="C47" s="4">
        <v>338</v>
      </c>
      <c r="D47" s="4">
        <v>6666.82</v>
      </c>
      <c r="E47" s="4">
        <v>7676.85</v>
      </c>
      <c r="F47" s="4">
        <v>7676.85</v>
      </c>
      <c r="G47" s="4">
        <v>7065.75</v>
      </c>
      <c r="H47" s="4">
        <v>7048.69</v>
      </c>
      <c r="I47" s="4">
        <v>167.78</v>
      </c>
      <c r="J47" s="4">
        <v>837.28</v>
      </c>
      <c r="K47" s="4">
        <v>5687.52</v>
      </c>
      <c r="L47" s="4">
        <v>0</v>
      </c>
      <c r="M47" s="4">
        <v>439.74</v>
      </c>
      <c r="N47" s="4">
        <v>1224.6600000000001</v>
      </c>
      <c r="O47" s="4">
        <v>0</v>
      </c>
      <c r="Q47" s="5"/>
    </row>
    <row r="48" spans="1:22" ht="18" customHeight="1">
      <c r="A48" s="16">
        <v>40</v>
      </c>
      <c r="B48" s="16" t="s">
        <v>53</v>
      </c>
      <c r="C48" s="4">
        <v>5</v>
      </c>
      <c r="D48" s="4">
        <v>26.9</v>
      </c>
      <c r="E48" s="4">
        <v>26.9</v>
      </c>
      <c r="F48" s="4">
        <v>26.9</v>
      </c>
      <c r="G48" s="4">
        <v>0</v>
      </c>
      <c r="H48" s="4">
        <v>21.44</v>
      </c>
      <c r="I48" s="4">
        <v>0</v>
      </c>
      <c r="J48" s="4">
        <v>5.46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Q48" s="5"/>
    </row>
    <row r="49" spans="1:22" s="1" customFormat="1" ht="18" customHeight="1">
      <c r="A49" s="20" t="s">
        <v>69</v>
      </c>
      <c r="B49" s="20"/>
      <c r="C49" s="6">
        <f>SUM(C47,C48)</f>
        <v>343</v>
      </c>
      <c r="D49" s="2">
        <f t="shared" ref="D49:O49" si="4">SUM(D47,D48)</f>
        <v>6693.7199999999993</v>
      </c>
      <c r="E49" s="2">
        <f t="shared" si="4"/>
        <v>7703.75</v>
      </c>
      <c r="F49" s="2">
        <f t="shared" si="4"/>
        <v>7703.75</v>
      </c>
      <c r="G49" s="2">
        <f t="shared" si="4"/>
        <v>7065.75</v>
      </c>
      <c r="H49" s="2">
        <f t="shared" si="4"/>
        <v>7070.1299999999992</v>
      </c>
      <c r="I49" s="2">
        <f t="shared" si="4"/>
        <v>167.78</v>
      </c>
      <c r="J49" s="2">
        <f t="shared" si="4"/>
        <v>842.74</v>
      </c>
      <c r="K49" s="2">
        <f t="shared" si="4"/>
        <v>5687.52</v>
      </c>
      <c r="L49" s="2">
        <f t="shared" si="4"/>
        <v>0</v>
      </c>
      <c r="M49" s="2">
        <f t="shared" si="4"/>
        <v>439.74</v>
      </c>
      <c r="N49" s="2">
        <f t="shared" si="4"/>
        <v>1224.6600000000001</v>
      </c>
      <c r="O49" s="2">
        <f t="shared" si="4"/>
        <v>0</v>
      </c>
      <c r="P49"/>
      <c r="Q49" s="5"/>
      <c r="R49"/>
      <c r="S49"/>
      <c r="T49"/>
      <c r="U49"/>
      <c r="V49"/>
    </row>
    <row r="50" spans="1:22" s="1" customFormat="1" ht="18" customHeight="1">
      <c r="A50" s="20" t="s">
        <v>55</v>
      </c>
      <c r="B50" s="20"/>
      <c r="C50" s="6">
        <f>SUM(C49,C46)</f>
        <v>4281</v>
      </c>
      <c r="D50" s="2">
        <f t="shared" ref="D50:O50" si="5">SUM(D49,D46)</f>
        <v>169642.15999999997</v>
      </c>
      <c r="E50" s="2">
        <f t="shared" si="5"/>
        <v>144726.71000000002</v>
      </c>
      <c r="F50" s="2">
        <f t="shared" si="5"/>
        <v>94320.299999999988</v>
      </c>
      <c r="G50" s="2">
        <f t="shared" si="5"/>
        <v>52554.399999999994</v>
      </c>
      <c r="H50" s="2">
        <f t="shared" si="5"/>
        <v>27366.789999999994</v>
      </c>
      <c r="I50" s="2">
        <f t="shared" si="5"/>
        <v>20425.989999999998</v>
      </c>
      <c r="J50" s="2">
        <f t="shared" si="5"/>
        <v>9621.9100000000017</v>
      </c>
      <c r="K50" s="2">
        <f t="shared" si="5"/>
        <v>17209.14</v>
      </c>
      <c r="L50" s="2">
        <f t="shared" si="5"/>
        <v>154.16</v>
      </c>
      <c r="M50" s="2">
        <f t="shared" si="5"/>
        <v>7383.26</v>
      </c>
      <c r="N50" s="2">
        <f t="shared" si="5"/>
        <v>5144.5599999999995</v>
      </c>
      <c r="O50" s="2">
        <f t="shared" si="5"/>
        <v>1120.94</v>
      </c>
      <c r="P50"/>
      <c r="Q50" s="5"/>
      <c r="R50"/>
      <c r="S50"/>
      <c r="T50"/>
      <c r="U50"/>
      <c r="V50"/>
    </row>
  </sheetData>
  <mergeCells count="10">
    <mergeCell ref="M1:O1"/>
    <mergeCell ref="A46:B46"/>
    <mergeCell ref="A49:B49"/>
    <mergeCell ref="A50:B50"/>
    <mergeCell ref="A2:M2"/>
    <mergeCell ref="N2:O2"/>
    <mergeCell ref="A29:B29"/>
    <mergeCell ref="A41:B41"/>
    <mergeCell ref="A44:B44"/>
    <mergeCell ref="A45:B45"/>
  </mergeCells>
  <pageMargins left="0.44" right="0.25" top="0.38" bottom="0.47244094488188981" header="0.34" footer="0.35433070866141736"/>
  <pageSetup paperSize="9" scale="7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selection activeCell="I1" sqref="I1:L1"/>
    </sheetView>
  </sheetViews>
  <sheetFormatPr defaultRowHeight="15"/>
  <cols>
    <col min="1" max="1" width="4.5703125" customWidth="1"/>
    <col min="2" max="2" width="19.5703125" customWidth="1"/>
    <col min="3" max="3" width="6.140625" customWidth="1"/>
    <col min="4" max="4" width="8.42578125" customWidth="1"/>
    <col min="5" max="5" width="6.28515625" customWidth="1"/>
    <col min="6" max="6" width="7.7109375" customWidth="1"/>
    <col min="7" max="7" width="7.28515625" customWidth="1"/>
    <col min="8" max="8" width="6.42578125" customWidth="1"/>
    <col min="9" max="9" width="7.7109375" customWidth="1"/>
    <col min="10" max="11" width="6.85546875" customWidth="1"/>
    <col min="12" max="12" width="7.85546875" customWidth="1"/>
  </cols>
  <sheetData>
    <row r="1" spans="1:12" ht="16.5">
      <c r="I1" s="18"/>
      <c r="J1" s="18"/>
      <c r="K1" s="18"/>
      <c r="L1" s="18"/>
    </row>
    <row r="2" spans="1:12" s="1" customFormat="1" ht="14.25" customHeight="1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 t="s">
        <v>67</v>
      </c>
      <c r="L2" s="24"/>
    </row>
    <row r="3" spans="1:12" s="1" customFormat="1" ht="75" customHeight="1">
      <c r="A3" s="12" t="s">
        <v>1</v>
      </c>
      <c r="B3" s="12" t="s">
        <v>2</v>
      </c>
      <c r="C3" s="11" t="s">
        <v>3</v>
      </c>
      <c r="D3" s="11" t="s">
        <v>66</v>
      </c>
      <c r="E3" s="11" t="s">
        <v>65</v>
      </c>
      <c r="F3" s="11" t="s">
        <v>64</v>
      </c>
      <c r="G3" s="11" t="s">
        <v>63</v>
      </c>
      <c r="H3" s="11" t="s">
        <v>62</v>
      </c>
      <c r="I3" s="11" t="s">
        <v>61</v>
      </c>
      <c r="J3" s="11" t="s">
        <v>60</v>
      </c>
      <c r="K3" s="11" t="s">
        <v>59</v>
      </c>
      <c r="L3" s="11" t="s">
        <v>90</v>
      </c>
    </row>
    <row r="4" spans="1:12" ht="15" customHeight="1">
      <c r="A4" s="4">
        <v>1</v>
      </c>
      <c r="B4" s="4" t="s">
        <v>16</v>
      </c>
      <c r="C4" s="4">
        <v>80</v>
      </c>
      <c r="D4" s="10">
        <v>198.76</v>
      </c>
      <c r="E4" s="9">
        <v>7.3028691942814516</v>
      </c>
      <c r="F4" s="9">
        <v>104.9651038228897</v>
      </c>
      <c r="G4" s="9">
        <v>39.065720678847917</v>
      </c>
      <c r="H4" s="9">
        <v>10.26796048014638</v>
      </c>
      <c r="I4" s="9">
        <v>29.864376810503739</v>
      </c>
      <c r="J4" s="9">
        <v>3.4905039920343023E-2</v>
      </c>
      <c r="K4" s="9">
        <v>14.159688720528205</v>
      </c>
      <c r="L4" s="9">
        <v>104.9651038228897</v>
      </c>
    </row>
    <row r="5" spans="1:12" ht="15" customHeight="1">
      <c r="A5" s="4">
        <v>2</v>
      </c>
      <c r="B5" s="4" t="s">
        <v>17</v>
      </c>
      <c r="C5" s="4">
        <v>138</v>
      </c>
      <c r="D5" s="10">
        <v>325.66000000000003</v>
      </c>
      <c r="E5" s="9">
        <v>15.735940044357896</v>
      </c>
      <c r="F5" s="9">
        <v>80.8522848601324</v>
      </c>
      <c r="G5" s="9">
        <v>65.524539388170254</v>
      </c>
      <c r="H5" s="9">
        <v>20.250491657526101</v>
      </c>
      <c r="I5" s="9">
        <v>23.054459643818443</v>
      </c>
      <c r="J5" s="9">
        <v>1.0412992321928165</v>
      </c>
      <c r="K5" s="9">
        <v>9.1890429227892305</v>
      </c>
      <c r="L5" s="9">
        <v>80.8522848601324</v>
      </c>
    </row>
    <row r="6" spans="1:12" ht="15" customHeight="1">
      <c r="A6" s="4">
        <v>3</v>
      </c>
      <c r="B6" s="4" t="s">
        <v>18</v>
      </c>
      <c r="C6" s="4">
        <v>113</v>
      </c>
      <c r="D6" s="10">
        <v>331.67</v>
      </c>
      <c r="E6" s="9">
        <v>14.190183629113687</v>
      </c>
      <c r="F6" s="9">
        <v>90.044343295488687</v>
      </c>
      <c r="G6" s="9">
        <v>74.203361114438749</v>
      </c>
      <c r="H6" s="9">
        <v>10.870141871887459</v>
      </c>
      <c r="I6" s="9">
        <v>20.188310452786894</v>
      </c>
      <c r="J6" s="9">
        <v>1.2407372546335116E-2</v>
      </c>
      <c r="K6" s="9">
        <v>5.235055533688155</v>
      </c>
      <c r="L6" s="9">
        <v>90.044343295488687</v>
      </c>
    </row>
    <row r="7" spans="1:12" ht="15" customHeight="1">
      <c r="A7" s="4">
        <v>4</v>
      </c>
      <c r="B7" s="4" t="s">
        <v>19</v>
      </c>
      <c r="C7" s="4">
        <v>209</v>
      </c>
      <c r="D7" s="10">
        <v>177</v>
      </c>
      <c r="E7" s="9">
        <v>4.2270170871792416</v>
      </c>
      <c r="F7" s="9">
        <v>60.350124405204184</v>
      </c>
      <c r="G7" s="9">
        <v>53.408002674722674</v>
      </c>
      <c r="H7" s="9">
        <v>15.253322507074879</v>
      </c>
      <c r="I7" s="9">
        <v>24.385837827202888</v>
      </c>
      <c r="J7" s="9">
        <v>3.0568259161522202E-2</v>
      </c>
      <c r="K7" s="9">
        <v>6.9172627079178941</v>
      </c>
      <c r="L7" s="9">
        <v>60.350124405204184</v>
      </c>
    </row>
    <row r="8" spans="1:12" ht="15" customHeight="1">
      <c r="A8" s="4">
        <v>5</v>
      </c>
      <c r="B8" s="4" t="s">
        <v>20</v>
      </c>
      <c r="C8" s="4">
        <v>7</v>
      </c>
      <c r="D8" s="10">
        <v>3.99</v>
      </c>
      <c r="E8" s="9">
        <v>9.0353260869565233</v>
      </c>
      <c r="F8" s="9">
        <v>44.39529506383834</v>
      </c>
      <c r="G8" s="9">
        <v>77.830615942028984</v>
      </c>
      <c r="H8" s="9">
        <v>3.2835144927536231</v>
      </c>
      <c r="I8" s="9">
        <v>0.61099796334012213</v>
      </c>
      <c r="J8" s="9">
        <v>0</v>
      </c>
      <c r="K8" s="9">
        <v>11.730072463768117</v>
      </c>
      <c r="L8" s="9">
        <v>44.39529506383834</v>
      </c>
    </row>
    <row r="9" spans="1:12" ht="15" customHeight="1">
      <c r="A9" s="4">
        <v>6</v>
      </c>
      <c r="B9" s="4" t="s">
        <v>21</v>
      </c>
      <c r="C9" s="4">
        <v>122</v>
      </c>
      <c r="D9" s="10">
        <v>53.98</v>
      </c>
      <c r="E9" s="9">
        <v>2.2676003679914638</v>
      </c>
      <c r="F9" s="9">
        <v>78.43005950347262</v>
      </c>
      <c r="G9" s="9">
        <v>36.748736604648627</v>
      </c>
      <c r="H9" s="9">
        <v>11.522417653508313</v>
      </c>
      <c r="I9" s="9">
        <v>13.788294467306814</v>
      </c>
      <c r="J9" s="9">
        <v>0.17979491617272075</v>
      </c>
      <c r="K9" s="9">
        <v>1.1169969208020198</v>
      </c>
      <c r="L9" s="9">
        <v>78.43005950347262</v>
      </c>
    </row>
    <row r="10" spans="1:12" ht="15" customHeight="1">
      <c r="A10" s="4">
        <v>7</v>
      </c>
      <c r="B10" s="4" t="s">
        <v>22</v>
      </c>
      <c r="C10" s="4">
        <v>103</v>
      </c>
      <c r="D10" s="10">
        <v>220.62</v>
      </c>
      <c r="E10" s="9">
        <v>16.283961825468879</v>
      </c>
      <c r="F10" s="9">
        <v>154.34090700794027</v>
      </c>
      <c r="G10" s="9">
        <v>49.538318460618676</v>
      </c>
      <c r="H10" s="9">
        <v>13.209037296192145</v>
      </c>
      <c r="I10" s="9">
        <v>42.395255974730325</v>
      </c>
      <c r="J10" s="9">
        <v>0.17788209590871182</v>
      </c>
      <c r="K10" s="9">
        <v>18.542547773521402</v>
      </c>
      <c r="L10" s="9">
        <v>154.34090700794027</v>
      </c>
    </row>
    <row r="11" spans="1:12" ht="15" customHeight="1">
      <c r="A11" s="4">
        <v>8</v>
      </c>
      <c r="B11" s="4" t="s">
        <v>23</v>
      </c>
      <c r="C11" s="4">
        <v>28</v>
      </c>
      <c r="D11" s="10">
        <v>67.08</v>
      </c>
      <c r="E11" s="9">
        <v>4.9668285748134107</v>
      </c>
      <c r="F11" s="9">
        <v>149.41942325515078</v>
      </c>
      <c r="G11" s="9">
        <v>15.385469731074517</v>
      </c>
      <c r="H11" s="9">
        <v>2.6692631204833552</v>
      </c>
      <c r="I11" s="9">
        <v>23.793252803311034</v>
      </c>
      <c r="J11" s="9">
        <v>7.40433597914939E-4</v>
      </c>
      <c r="K11" s="9">
        <v>1.7437211230896814</v>
      </c>
      <c r="L11" s="9">
        <v>149.41942325515078</v>
      </c>
    </row>
    <row r="12" spans="1:12" ht="15" customHeight="1">
      <c r="A12" s="4">
        <v>9</v>
      </c>
      <c r="B12" s="4" t="s">
        <v>24</v>
      </c>
      <c r="C12" s="4">
        <v>12</v>
      </c>
      <c r="D12" s="10">
        <v>0</v>
      </c>
      <c r="E12" s="9">
        <v>0</v>
      </c>
      <c r="F12" s="9">
        <v>103.16840168376477</v>
      </c>
      <c r="G12" s="9">
        <v>17.94467787114846</v>
      </c>
      <c r="H12" s="9">
        <v>1.7507002801120448</v>
      </c>
      <c r="I12" s="9">
        <v>6.6341463414634152</v>
      </c>
      <c r="J12" s="9">
        <v>1.3130252100840336E-2</v>
      </c>
      <c r="K12" s="9">
        <v>4.2585784313725492</v>
      </c>
      <c r="L12" s="9">
        <v>103.16840168376477</v>
      </c>
    </row>
    <row r="13" spans="1:12" ht="15" customHeight="1">
      <c r="A13" s="4">
        <v>10</v>
      </c>
      <c r="B13" s="4" t="s">
        <v>25</v>
      </c>
      <c r="C13" s="4">
        <v>42</v>
      </c>
      <c r="D13" s="10">
        <v>23.39</v>
      </c>
      <c r="E13" s="9">
        <v>2.9969889166506505</v>
      </c>
      <c r="F13" s="9">
        <v>61.434145629917303</v>
      </c>
      <c r="G13" s="9">
        <v>67.157409187007488</v>
      </c>
      <c r="H13" s="9">
        <v>6.8229867384201421</v>
      </c>
      <c r="I13" s="9">
        <v>21.443153416137218</v>
      </c>
      <c r="J13" s="9">
        <v>6.4065603177653916E-3</v>
      </c>
      <c r="K13" s="9">
        <v>26.483439041578578</v>
      </c>
      <c r="L13" s="9">
        <v>61.434145629917303</v>
      </c>
    </row>
    <row r="14" spans="1:12" ht="15" customHeight="1">
      <c r="A14" s="4">
        <v>11</v>
      </c>
      <c r="B14" s="4" t="s">
        <v>26</v>
      </c>
      <c r="C14" s="4">
        <v>86</v>
      </c>
      <c r="D14" s="10">
        <v>62.9</v>
      </c>
      <c r="E14" s="9">
        <v>6.5730348820197708</v>
      </c>
      <c r="F14" s="9">
        <v>81.517366703836785</v>
      </c>
      <c r="G14" s="9">
        <v>40.591886638660732</v>
      </c>
      <c r="H14" s="9">
        <v>11.267164085522602</v>
      </c>
      <c r="I14" s="9">
        <v>15.070538564514468</v>
      </c>
      <c r="J14" s="9">
        <v>8.1509812527431183E-2</v>
      </c>
      <c r="K14" s="9">
        <v>4.4652747298681206</v>
      </c>
      <c r="L14" s="9">
        <v>81.517366703836785</v>
      </c>
    </row>
    <row r="15" spans="1:12" ht="15" customHeight="1">
      <c r="A15" s="4">
        <v>12</v>
      </c>
      <c r="B15" s="4" t="s">
        <v>27</v>
      </c>
      <c r="C15" s="4">
        <v>126</v>
      </c>
      <c r="D15" s="10">
        <v>118.9</v>
      </c>
      <c r="E15" s="9">
        <v>3.0747349366433929</v>
      </c>
      <c r="F15" s="9">
        <v>80.067567567567565</v>
      </c>
      <c r="G15" s="9">
        <v>44.453064391000773</v>
      </c>
      <c r="H15" s="9">
        <v>14.921127489009567</v>
      </c>
      <c r="I15" s="9">
        <v>25.596276905177429</v>
      </c>
      <c r="J15" s="9">
        <v>2.2239462115334887</v>
      </c>
      <c r="K15" s="9">
        <v>11.792086889061288</v>
      </c>
      <c r="L15" s="9">
        <v>80.067567567567565</v>
      </c>
    </row>
    <row r="16" spans="1:12" ht="15" customHeight="1">
      <c r="A16" s="4">
        <v>13</v>
      </c>
      <c r="B16" s="14" t="s">
        <v>79</v>
      </c>
      <c r="C16" s="4">
        <v>52</v>
      </c>
      <c r="D16" s="10">
        <v>210.64</v>
      </c>
      <c r="E16" s="9">
        <v>13.333670937357573</v>
      </c>
      <c r="F16" s="9">
        <v>107.79190575861561</v>
      </c>
      <c r="G16" s="9">
        <v>45.498050336760016</v>
      </c>
      <c r="H16" s="9">
        <v>3.9613612194257355</v>
      </c>
      <c r="I16" s="9">
        <v>13.776503979075072</v>
      </c>
      <c r="J16" s="9">
        <v>1.5825188636248544E-2</v>
      </c>
      <c r="K16" s="9">
        <v>4.9412568997822452</v>
      </c>
      <c r="L16" s="9">
        <v>107.79190575861561</v>
      </c>
    </row>
    <row r="17" spans="1:12" ht="15" customHeight="1">
      <c r="A17" s="4">
        <v>14</v>
      </c>
      <c r="B17" s="4" t="s">
        <v>28</v>
      </c>
      <c r="C17" s="4">
        <v>12</v>
      </c>
      <c r="D17" s="10">
        <v>2.71</v>
      </c>
      <c r="E17" s="9">
        <v>0.39332365747460085</v>
      </c>
      <c r="F17" s="9">
        <v>105.80825752274319</v>
      </c>
      <c r="G17" s="9">
        <v>7.1117561683599426</v>
      </c>
      <c r="H17" s="9">
        <v>0.37010159651669083</v>
      </c>
      <c r="I17" s="9">
        <v>2.0408163265306123</v>
      </c>
      <c r="J17" s="9">
        <v>0</v>
      </c>
      <c r="K17" s="9">
        <v>0.29027576197387517</v>
      </c>
      <c r="L17" s="9">
        <v>105.80825752274319</v>
      </c>
    </row>
    <row r="18" spans="1:12" ht="15" customHeight="1">
      <c r="A18" s="4">
        <v>15</v>
      </c>
      <c r="B18" s="4" t="s">
        <v>29</v>
      </c>
      <c r="C18" s="4">
        <v>149</v>
      </c>
      <c r="D18" s="10">
        <v>226.17</v>
      </c>
      <c r="E18" s="9">
        <v>6.945037263132682</v>
      </c>
      <c r="F18" s="9">
        <v>99.321823763265641</v>
      </c>
      <c r="G18" s="9">
        <v>43.691368525780192</v>
      </c>
      <c r="H18" s="9">
        <v>14.657139260018976</v>
      </c>
      <c r="I18" s="9">
        <v>24.38362711197324</v>
      </c>
      <c r="J18" s="9">
        <v>0.41884559521214043</v>
      </c>
      <c r="K18" s="9">
        <v>3.9274451339906711</v>
      </c>
      <c r="L18" s="9">
        <v>99.321823763265641</v>
      </c>
    </row>
    <row r="19" spans="1:12" ht="15" customHeight="1">
      <c r="A19" s="4">
        <v>16</v>
      </c>
      <c r="B19" s="4" t="s">
        <v>56</v>
      </c>
      <c r="C19" s="4">
        <v>3</v>
      </c>
      <c r="D19" s="10">
        <v>0.09</v>
      </c>
      <c r="E19" s="9">
        <v>0.11395289946821978</v>
      </c>
      <c r="F19" s="9">
        <v>97.361932938856015</v>
      </c>
      <c r="G19" s="9">
        <v>17.270194986072422</v>
      </c>
      <c r="H19" s="9">
        <v>0</v>
      </c>
      <c r="I19" s="9">
        <v>3.0058651026392957</v>
      </c>
      <c r="J19" s="9">
        <v>0</v>
      </c>
      <c r="K19" s="9">
        <v>4.2162572803241325</v>
      </c>
      <c r="L19" s="9">
        <v>97.361932938856015</v>
      </c>
    </row>
    <row r="20" spans="1:12" ht="15" customHeight="1">
      <c r="A20" s="4">
        <v>17</v>
      </c>
      <c r="B20" s="4" t="s">
        <v>30</v>
      </c>
      <c r="C20" s="4">
        <v>10</v>
      </c>
      <c r="D20" s="10">
        <v>4.21</v>
      </c>
      <c r="E20" s="9">
        <v>1.6269902612459424</v>
      </c>
      <c r="F20" s="9">
        <v>289.77673325499416</v>
      </c>
      <c r="G20" s="9">
        <v>26.862729942804147</v>
      </c>
      <c r="H20" s="9">
        <v>1.1284588035245016</v>
      </c>
      <c r="I20" s="9">
        <v>8.4879873399510863</v>
      </c>
      <c r="J20" s="9">
        <v>1.9322924717885302E-2</v>
      </c>
      <c r="K20" s="9">
        <v>3.1998763332818059</v>
      </c>
      <c r="L20" s="9">
        <v>289.77673325499416</v>
      </c>
    </row>
    <row r="21" spans="1:12" ht="15" customHeight="1">
      <c r="A21" s="4">
        <v>18</v>
      </c>
      <c r="B21" s="4" t="s">
        <v>31</v>
      </c>
      <c r="C21" s="4">
        <v>779</v>
      </c>
      <c r="D21" s="10">
        <v>2190.83</v>
      </c>
      <c r="E21" s="9">
        <v>9.7799999999999994</v>
      </c>
      <c r="F21" s="9">
        <v>92.060466011939141</v>
      </c>
      <c r="G21" s="9">
        <v>38.3653974914074</v>
      </c>
      <c r="H21" s="9">
        <v>15.377404811855556</v>
      </c>
      <c r="I21" s="9">
        <v>29.912739965095987</v>
      </c>
      <c r="J21" s="9">
        <v>3.124581529259474E-2</v>
      </c>
      <c r="K21" s="9">
        <v>6.6553586573226795</v>
      </c>
      <c r="L21" s="9">
        <v>92.060466011939141</v>
      </c>
    </row>
    <row r="22" spans="1:12" ht="15" customHeight="1">
      <c r="A22" s="4">
        <v>19</v>
      </c>
      <c r="B22" s="4" t="s">
        <v>32</v>
      </c>
      <c r="C22" s="4">
        <v>1</v>
      </c>
      <c r="D22" s="10">
        <v>0</v>
      </c>
      <c r="E22" s="9">
        <v>0</v>
      </c>
      <c r="F22" s="9">
        <v>354.6720835751596</v>
      </c>
      <c r="G22" s="9">
        <v>6.3614792996236309</v>
      </c>
      <c r="H22" s="9">
        <v>7.3637702503681887E-2</v>
      </c>
      <c r="I22" s="9">
        <v>0</v>
      </c>
      <c r="J22" s="9">
        <v>0</v>
      </c>
      <c r="K22" s="9">
        <v>0</v>
      </c>
      <c r="L22" s="9">
        <v>354.6720835751596</v>
      </c>
    </row>
    <row r="23" spans="1:12">
      <c r="A23" s="4">
        <v>20</v>
      </c>
      <c r="B23" s="15" t="s">
        <v>88</v>
      </c>
      <c r="C23" s="4">
        <v>1</v>
      </c>
      <c r="D23" s="10">
        <v>30.44</v>
      </c>
      <c r="E23" s="9">
        <v>38.84139339032793</v>
      </c>
      <c r="F23" s="9">
        <v>70.47028144950994</v>
      </c>
      <c r="G23" s="9">
        <v>52.290417251499285</v>
      </c>
      <c r="H23" s="9">
        <v>0</v>
      </c>
      <c r="I23" s="9">
        <v>0</v>
      </c>
      <c r="J23" s="9">
        <v>0</v>
      </c>
      <c r="K23" s="9">
        <v>0</v>
      </c>
      <c r="L23" s="9">
        <v>70.47028144950994</v>
      </c>
    </row>
    <row r="24" spans="1:12" ht="13.5" customHeight="1">
      <c r="A24" s="4">
        <v>21</v>
      </c>
      <c r="B24" s="4" t="s">
        <v>33</v>
      </c>
      <c r="C24" s="4">
        <v>84</v>
      </c>
      <c r="D24" s="10">
        <v>86.07</v>
      </c>
      <c r="E24" s="9">
        <v>9.3523850918178866</v>
      </c>
      <c r="F24" s="9">
        <v>106.62292079963377</v>
      </c>
      <c r="G24" s="9">
        <v>50.246658698250577</v>
      </c>
      <c r="H24" s="9">
        <v>8.4820167336738024</v>
      </c>
      <c r="I24" s="9">
        <v>13.453137840058821</v>
      </c>
      <c r="J24" s="9">
        <v>2.499185048353798E-2</v>
      </c>
      <c r="K24" s="9">
        <v>0.6291426708681952</v>
      </c>
      <c r="L24" s="9">
        <v>106.62292079963377</v>
      </c>
    </row>
    <row r="25" spans="1:12" ht="13.5" customHeight="1">
      <c r="A25" s="4">
        <v>22</v>
      </c>
      <c r="B25" s="4" t="s">
        <v>34</v>
      </c>
      <c r="C25" s="4">
        <v>231</v>
      </c>
      <c r="D25" s="10">
        <v>521.08000000000004</v>
      </c>
      <c r="E25" s="9">
        <v>11</v>
      </c>
      <c r="F25" s="9">
        <v>74.676758741042946</v>
      </c>
      <c r="G25" s="9">
        <v>68.235033353035547</v>
      </c>
      <c r="H25" s="9">
        <v>27.709828590728701</v>
      </c>
      <c r="I25" s="9">
        <v>48.790229022747596</v>
      </c>
      <c r="J25" s="9">
        <v>0.12813476315122857</v>
      </c>
      <c r="K25" s="9">
        <v>8.6637676264460026</v>
      </c>
      <c r="L25" s="9">
        <v>75.257810340679072</v>
      </c>
    </row>
    <row r="26" spans="1:12" ht="13.5" customHeight="1">
      <c r="A26" s="4">
        <v>23</v>
      </c>
      <c r="B26" s="4" t="s">
        <v>35</v>
      </c>
      <c r="C26" s="4">
        <v>102</v>
      </c>
      <c r="D26" s="10">
        <v>143.79</v>
      </c>
      <c r="E26" s="9">
        <v>3.3611107864564462</v>
      </c>
      <c r="F26" s="9">
        <v>90.105166497634627</v>
      </c>
      <c r="G26" s="9">
        <v>62.673648040579231</v>
      </c>
      <c r="H26" s="9">
        <v>21.820455581398065</v>
      </c>
      <c r="I26" s="9">
        <v>22.061308140727505</v>
      </c>
      <c r="J26" s="9">
        <v>1.8933860053061559E-2</v>
      </c>
      <c r="K26" s="9">
        <v>6.7577517794322182</v>
      </c>
      <c r="L26" s="9">
        <v>90.105166497634627</v>
      </c>
    </row>
    <row r="27" spans="1:12" ht="13.5" customHeight="1">
      <c r="A27" s="4">
        <v>24</v>
      </c>
      <c r="B27" s="4" t="s">
        <v>36</v>
      </c>
      <c r="C27" s="4">
        <v>135</v>
      </c>
      <c r="D27" s="10">
        <v>219.05</v>
      </c>
      <c r="E27" s="9">
        <v>11.25607637996773</v>
      </c>
      <c r="F27" s="9">
        <v>60.406334632568694</v>
      </c>
      <c r="G27" s="9">
        <v>72.740819913055105</v>
      </c>
      <c r="H27" s="9">
        <v>31.253918173129296</v>
      </c>
      <c r="I27" s="9">
        <v>36.820949716723888</v>
      </c>
      <c r="J27" s="9">
        <v>7.9134250742525919E-2</v>
      </c>
      <c r="K27" s="9">
        <v>16.697840765444024</v>
      </c>
      <c r="L27" s="9">
        <v>60.406334632568694</v>
      </c>
    </row>
    <row r="28" spans="1:12" ht="13.5" customHeight="1">
      <c r="A28" s="4">
        <v>25</v>
      </c>
      <c r="B28" s="4" t="s">
        <v>37</v>
      </c>
      <c r="C28" s="4">
        <v>12</v>
      </c>
      <c r="D28" s="10">
        <v>14.81</v>
      </c>
      <c r="E28" s="9">
        <v>10.067980965329708</v>
      </c>
      <c r="F28" s="9">
        <v>30.626054006787285</v>
      </c>
      <c r="G28" s="9">
        <v>73.419442556084306</v>
      </c>
      <c r="H28" s="9">
        <v>7.0020394289598915</v>
      </c>
      <c r="I28" s="9">
        <v>8.4722222222222232</v>
      </c>
      <c r="J28" s="9">
        <v>6.7980965329707682E-3</v>
      </c>
      <c r="K28" s="9">
        <v>6.8796736913664169</v>
      </c>
      <c r="L28" s="9">
        <v>30.626054006787285</v>
      </c>
    </row>
    <row r="29" spans="1:12" s="1" customFormat="1">
      <c r="A29" s="25" t="s">
        <v>38</v>
      </c>
      <c r="B29" s="25"/>
      <c r="C29" s="8">
        <f>SUM(C4:C28)</f>
        <v>2637</v>
      </c>
      <c r="D29" s="2">
        <f>SUM(D4:D28)</f>
        <v>5233.84</v>
      </c>
      <c r="E29" s="2">
        <v>8.32</v>
      </c>
      <c r="F29" s="2">
        <v>89.275497271308552</v>
      </c>
      <c r="G29" s="2">
        <v>47.181816693077835</v>
      </c>
      <c r="H29" s="2">
        <v>15.513518506711913</v>
      </c>
      <c r="I29" s="2">
        <v>28.237292190735502</v>
      </c>
      <c r="J29" s="2">
        <v>0.23408346141438685</v>
      </c>
      <c r="K29" s="2">
        <v>7.5683223054049069</v>
      </c>
      <c r="L29" s="2">
        <v>89.324691265279256</v>
      </c>
    </row>
    <row r="30" spans="1:12" ht="14.25" customHeight="1">
      <c r="A30" s="4">
        <v>26</v>
      </c>
      <c r="B30" s="4" t="s">
        <v>39</v>
      </c>
      <c r="C30" s="4">
        <v>105</v>
      </c>
      <c r="D30" s="10">
        <v>10.07</v>
      </c>
      <c r="E30" s="9">
        <v>0.19797386430434896</v>
      </c>
      <c r="F30" s="9">
        <v>74.365970744078624</v>
      </c>
      <c r="G30" s="9">
        <v>38.045386540529599</v>
      </c>
      <c r="H30" s="9">
        <v>11.533402928912245</v>
      </c>
      <c r="I30" s="9">
        <v>2.7232468129744367</v>
      </c>
      <c r="J30" s="9">
        <v>5.6816729676223282E-2</v>
      </c>
      <c r="K30" s="9">
        <v>9.3849834759649511</v>
      </c>
      <c r="L30" s="9">
        <v>74.365970744078624</v>
      </c>
    </row>
    <row r="31" spans="1:12" ht="14.25" customHeight="1">
      <c r="A31" s="4">
        <v>27</v>
      </c>
      <c r="B31" s="4" t="s">
        <v>40</v>
      </c>
      <c r="C31" s="4">
        <v>20</v>
      </c>
      <c r="D31" s="10">
        <v>13.82</v>
      </c>
      <c r="E31" s="9">
        <v>3.9843164389090697</v>
      </c>
      <c r="F31" s="9">
        <v>97.416165814750315</v>
      </c>
      <c r="G31" s="9">
        <v>66.21691748832383</v>
      </c>
      <c r="H31" s="9">
        <v>9.4591477829671931</v>
      </c>
      <c r="I31" s="9">
        <v>2.5644374782305817</v>
      </c>
      <c r="J31" s="9">
        <v>0</v>
      </c>
      <c r="K31" s="9">
        <v>0</v>
      </c>
      <c r="L31" s="9">
        <v>97.416165814750315</v>
      </c>
    </row>
    <row r="32" spans="1:12" ht="14.25" customHeight="1">
      <c r="A32" s="4">
        <v>28</v>
      </c>
      <c r="B32" s="4" t="s">
        <v>41</v>
      </c>
      <c r="C32" s="4">
        <v>80</v>
      </c>
      <c r="D32" s="10">
        <v>81.59</v>
      </c>
      <c r="E32" s="9">
        <v>3.0344504405327304</v>
      </c>
      <c r="F32" s="9">
        <v>68.815055012835046</v>
      </c>
      <c r="G32" s="9">
        <v>30.229582823500532</v>
      </c>
      <c r="H32" s="9">
        <v>13.989935993513814</v>
      </c>
      <c r="I32" s="9">
        <v>39.78297511103456</v>
      </c>
      <c r="J32" s="9">
        <v>0</v>
      </c>
      <c r="K32" s="9">
        <v>4.2067249580666397</v>
      </c>
      <c r="L32" s="9">
        <v>68.815055012835046</v>
      </c>
    </row>
    <row r="33" spans="1:12" ht="14.25" customHeight="1">
      <c r="A33" s="4">
        <v>29</v>
      </c>
      <c r="B33" s="4" t="s">
        <v>42</v>
      </c>
      <c r="C33" s="4">
        <v>92</v>
      </c>
      <c r="D33" s="10">
        <v>0</v>
      </c>
      <c r="E33" s="9">
        <v>0</v>
      </c>
      <c r="F33" s="9">
        <v>65.473028854989892</v>
      </c>
      <c r="G33" s="9">
        <v>43.699029704149055</v>
      </c>
      <c r="H33" s="9">
        <v>22.504646440595007</v>
      </c>
      <c r="I33" s="9">
        <v>25.770028303743054</v>
      </c>
      <c r="J33" s="9">
        <v>0</v>
      </c>
      <c r="K33" s="9">
        <v>8.3715300513919466</v>
      </c>
      <c r="L33" s="9">
        <v>65.473028854989892</v>
      </c>
    </row>
    <row r="34" spans="1:12" ht="14.25" customHeight="1">
      <c r="A34" s="4">
        <v>30</v>
      </c>
      <c r="B34" s="4" t="s">
        <v>43</v>
      </c>
      <c r="C34" s="4">
        <v>23</v>
      </c>
      <c r="D34" s="10">
        <v>20.47</v>
      </c>
      <c r="E34" s="9">
        <v>3.10043469699953</v>
      </c>
      <c r="F34" s="9">
        <v>30.19105192881052</v>
      </c>
      <c r="G34" s="9">
        <v>59.427775169259199</v>
      </c>
      <c r="H34" s="9">
        <v>7.2262696333096041</v>
      </c>
      <c r="I34" s="9">
        <v>17.236721378326024</v>
      </c>
      <c r="J34" s="9">
        <v>0</v>
      </c>
      <c r="K34" s="9">
        <v>0</v>
      </c>
      <c r="L34" s="9">
        <v>30.19105192881052</v>
      </c>
    </row>
    <row r="35" spans="1:12" ht="14.25" customHeight="1">
      <c r="A35" s="4">
        <v>31</v>
      </c>
      <c r="B35" s="4" t="s">
        <v>44</v>
      </c>
      <c r="C35" s="4">
        <v>7</v>
      </c>
      <c r="D35" s="10">
        <v>0</v>
      </c>
      <c r="E35" s="9">
        <v>0</v>
      </c>
      <c r="F35" s="9">
        <v>1.5615298646467155</v>
      </c>
      <c r="G35" s="9">
        <v>17.296222664015904</v>
      </c>
      <c r="H35" s="9">
        <v>2.7833001988071571</v>
      </c>
      <c r="I35" s="9">
        <v>10.344827586206897</v>
      </c>
      <c r="J35" s="9">
        <v>0</v>
      </c>
      <c r="K35" s="9">
        <v>0.39761431411530812</v>
      </c>
      <c r="L35" s="9">
        <v>1.5615298646467155</v>
      </c>
    </row>
    <row r="36" spans="1:12" ht="14.25" customHeight="1">
      <c r="A36" s="4">
        <v>32</v>
      </c>
      <c r="B36" s="4" t="s">
        <v>45</v>
      </c>
      <c r="C36" s="4">
        <v>7</v>
      </c>
      <c r="D36" s="10">
        <v>32.53</v>
      </c>
      <c r="E36" s="9">
        <v>8.0793780890644005</v>
      </c>
      <c r="F36" s="9">
        <v>146.28324371457637</v>
      </c>
      <c r="G36" s="9">
        <v>37.861063507438594</v>
      </c>
      <c r="H36" s="9">
        <v>14.584109480167895</v>
      </c>
      <c r="I36" s="9">
        <v>20.565468381002365</v>
      </c>
      <c r="J36" s="9">
        <v>1.003402627722723</v>
      </c>
      <c r="K36" s="9">
        <v>2.096217370787075</v>
      </c>
      <c r="L36" s="9">
        <v>146.28324371457637</v>
      </c>
    </row>
    <row r="37" spans="1:12" ht="15.75" customHeight="1">
      <c r="A37" s="4">
        <v>33</v>
      </c>
      <c r="B37" s="4" t="s">
        <v>46</v>
      </c>
      <c r="C37" s="4">
        <v>5</v>
      </c>
      <c r="D37" s="10">
        <v>0</v>
      </c>
      <c r="E37" s="9">
        <v>0</v>
      </c>
      <c r="F37" s="9">
        <v>63.416841499033282</v>
      </c>
      <c r="G37" s="9">
        <v>15.873118837571354</v>
      </c>
      <c r="H37" s="9">
        <v>8.7960560456668411</v>
      </c>
      <c r="I37" s="9">
        <v>1.3077237433592153</v>
      </c>
      <c r="J37" s="9">
        <v>0</v>
      </c>
      <c r="K37" s="9">
        <v>0.29839128178515828</v>
      </c>
      <c r="L37" s="9">
        <v>63.416841499033282</v>
      </c>
    </row>
    <row r="38" spans="1:12" ht="15.75" customHeight="1">
      <c r="A38" s="4">
        <v>34</v>
      </c>
      <c r="B38" s="14" t="s">
        <v>78</v>
      </c>
      <c r="C38" s="4">
        <v>8</v>
      </c>
      <c r="D38" s="10">
        <v>22.26</v>
      </c>
      <c r="E38" s="9">
        <v>29.178136059771926</v>
      </c>
      <c r="F38" s="9">
        <v>20.889923329682368</v>
      </c>
      <c r="G38" s="9">
        <v>77.651068292043519</v>
      </c>
      <c r="H38" s="9">
        <v>28.876654869576612</v>
      </c>
      <c r="I38" s="9">
        <v>34.081701553004727</v>
      </c>
      <c r="J38" s="9">
        <v>0</v>
      </c>
      <c r="K38" s="9">
        <v>0</v>
      </c>
      <c r="L38" s="9">
        <v>20.889923329682368</v>
      </c>
    </row>
    <row r="39" spans="1:12" ht="15.75" customHeight="1">
      <c r="A39" s="4">
        <v>35</v>
      </c>
      <c r="B39" s="4" t="s">
        <v>47</v>
      </c>
      <c r="C39" s="4">
        <v>1</v>
      </c>
      <c r="D39" s="10">
        <v>0</v>
      </c>
      <c r="E39" s="9">
        <v>0</v>
      </c>
      <c r="F39" s="9">
        <v>1.7274157598007081</v>
      </c>
      <c r="G39" s="9">
        <v>75.332068311195457</v>
      </c>
      <c r="H39" s="9">
        <v>0</v>
      </c>
      <c r="I39" s="9">
        <v>0</v>
      </c>
      <c r="J39" s="9">
        <v>0</v>
      </c>
      <c r="K39" s="9">
        <v>0</v>
      </c>
      <c r="L39" s="9">
        <v>1.7274157598007081</v>
      </c>
    </row>
    <row r="40" spans="1:12" ht="15.75" customHeight="1">
      <c r="A40" s="4">
        <v>36</v>
      </c>
      <c r="B40" s="14" t="s">
        <v>77</v>
      </c>
      <c r="C40" s="4">
        <v>2</v>
      </c>
      <c r="D40" s="10">
        <v>0</v>
      </c>
      <c r="E40" s="9">
        <v>0</v>
      </c>
      <c r="F40" s="9">
        <v>8.5701568170923785</v>
      </c>
      <c r="G40" s="9">
        <v>0</v>
      </c>
      <c r="H40" s="9">
        <v>19.057131442269274</v>
      </c>
      <c r="I40" s="9" t="e">
        <v>#DIV/0!</v>
      </c>
      <c r="J40" s="9">
        <v>0</v>
      </c>
      <c r="K40" s="9">
        <v>0</v>
      </c>
      <c r="L40" s="9">
        <v>8.5701568170923785</v>
      </c>
    </row>
    <row r="41" spans="1:12" s="1" customFormat="1" ht="15.75" customHeight="1">
      <c r="A41" s="25" t="s">
        <v>48</v>
      </c>
      <c r="B41" s="25"/>
      <c r="C41" s="8">
        <f>SUM(C30:C40)</f>
        <v>350</v>
      </c>
      <c r="D41" s="2">
        <f>SUM(D30:D40)</f>
        <v>180.74</v>
      </c>
      <c r="E41" s="2">
        <v>1.6486769262765752</v>
      </c>
      <c r="F41" s="2">
        <v>63.384723622995089</v>
      </c>
      <c r="G41" s="2">
        <v>38.965841537646185</v>
      </c>
      <c r="H41" s="2">
        <v>13.525827964384785</v>
      </c>
      <c r="I41" s="2">
        <v>15.726452108284256</v>
      </c>
      <c r="J41" s="2">
        <v>6.3214181139187031E-2</v>
      </c>
      <c r="K41" s="2">
        <v>6.6221643696415029</v>
      </c>
      <c r="L41" s="2">
        <v>63.384723622995089</v>
      </c>
    </row>
    <row r="42" spans="1:12" ht="14.25" customHeight="1">
      <c r="A42" s="4">
        <v>37</v>
      </c>
      <c r="B42" s="4" t="s">
        <v>57</v>
      </c>
      <c r="C42" s="4">
        <v>521</v>
      </c>
      <c r="D42" s="4">
        <v>441.69</v>
      </c>
      <c r="E42" s="9">
        <v>11.079226919844983</v>
      </c>
      <c r="F42" s="9">
        <v>57.307201906670322</v>
      </c>
      <c r="G42" s="9">
        <v>80.059950083403351</v>
      </c>
      <c r="H42" s="9">
        <v>32.866943423676517</v>
      </c>
      <c r="I42" s="9">
        <v>47.918513900072377</v>
      </c>
      <c r="J42" s="9">
        <v>0</v>
      </c>
      <c r="K42" s="9">
        <v>21.730776466456799</v>
      </c>
      <c r="L42" s="9">
        <v>61.518148873808151</v>
      </c>
    </row>
    <row r="43" spans="1:12" ht="14.25" customHeight="1">
      <c r="A43" s="4">
        <v>38</v>
      </c>
      <c r="B43" s="4" t="s">
        <v>49</v>
      </c>
      <c r="C43" s="4">
        <v>430</v>
      </c>
      <c r="D43" s="4">
        <v>241.32</v>
      </c>
      <c r="E43" s="9">
        <v>9.0031674495129437</v>
      </c>
      <c r="F43" s="9">
        <v>62.750702916312576</v>
      </c>
      <c r="G43" s="9">
        <v>84.284749607333268</v>
      </c>
      <c r="H43" s="9">
        <v>61.771607863034859</v>
      </c>
      <c r="I43" s="9">
        <v>41.644239451831652</v>
      </c>
      <c r="J43" s="9">
        <v>0</v>
      </c>
      <c r="K43" s="9">
        <v>22.049776338517901</v>
      </c>
      <c r="L43" s="9">
        <v>80.614258724707298</v>
      </c>
    </row>
    <row r="44" spans="1:12" s="1" customFormat="1" ht="14.25" customHeight="1">
      <c r="A44" s="25" t="s">
        <v>50</v>
      </c>
      <c r="B44" s="25"/>
      <c r="C44" s="8">
        <f>SUM(C42:C43)</f>
        <v>951</v>
      </c>
      <c r="D44" s="2">
        <f>SUM(D42:D43)</f>
        <v>683.01</v>
      </c>
      <c r="E44" s="2">
        <v>10.244576303726992</v>
      </c>
      <c r="F44" s="2">
        <v>59.378061509852053</v>
      </c>
      <c r="G44" s="2">
        <v>81.758471525594572</v>
      </c>
      <c r="H44" s="2">
        <v>44.487658691113303</v>
      </c>
      <c r="I44" s="2">
        <v>45.318086837514009</v>
      </c>
      <c r="J44" s="2">
        <v>0</v>
      </c>
      <c r="K44" s="2">
        <v>21.859025894549905</v>
      </c>
      <c r="L44" s="2">
        <v>68.782841651140174</v>
      </c>
    </row>
    <row r="45" spans="1:12" ht="14.25" customHeight="1">
      <c r="A45" s="26" t="s">
        <v>51</v>
      </c>
      <c r="B45" s="26"/>
      <c r="C45" s="4">
        <v>0</v>
      </c>
      <c r="D45" s="4">
        <v>0</v>
      </c>
      <c r="E45" s="9">
        <v>0</v>
      </c>
      <c r="F45" s="9" t="e">
        <v>#DIV/0!</v>
      </c>
      <c r="G45" s="9">
        <v>100</v>
      </c>
      <c r="H45" s="9">
        <v>100</v>
      </c>
      <c r="I45" s="9">
        <v>0</v>
      </c>
      <c r="J45" s="9">
        <v>0</v>
      </c>
      <c r="K45" s="9">
        <v>0</v>
      </c>
      <c r="L45" s="9" t="e">
        <v>#DIV/0!</v>
      </c>
    </row>
    <row r="46" spans="1:12" s="1" customFormat="1" ht="14.25" customHeight="1">
      <c r="A46" s="25" t="s">
        <v>52</v>
      </c>
      <c r="B46" s="25"/>
      <c r="C46" s="8">
        <f>SUM(C29,C41,C44,C45)</f>
        <v>3938</v>
      </c>
      <c r="D46" s="2">
        <f>D29+D41+D44+D45</f>
        <v>6097.59</v>
      </c>
      <c r="E46" s="2">
        <v>7.04</v>
      </c>
      <c r="F46" s="2">
        <v>84.089764836042647</v>
      </c>
      <c r="G46" s="2">
        <v>52.517272969195837</v>
      </c>
      <c r="H46" s="2">
        <v>23.43277352884639</v>
      </c>
      <c r="I46" s="2">
        <v>25.32855998144592</v>
      </c>
      <c r="J46" s="2">
        <v>0.17797984334402606</v>
      </c>
      <c r="K46" s="2">
        <v>8.0163894775305646</v>
      </c>
      <c r="L46" s="2">
        <v>84.777675686861471</v>
      </c>
    </row>
    <row r="47" spans="1:12" ht="14.25" customHeight="1">
      <c r="A47" s="4">
        <v>39</v>
      </c>
      <c r="B47" s="14" t="s">
        <v>70</v>
      </c>
      <c r="C47" s="4">
        <v>338</v>
      </c>
      <c r="D47" s="4">
        <v>690.7</v>
      </c>
      <c r="E47" s="9">
        <v>8.9971798328741617</v>
      </c>
      <c r="F47" s="9">
        <v>115.15010154766441</v>
      </c>
      <c r="G47" s="9">
        <v>92.03970378475546</v>
      </c>
      <c r="H47" s="9">
        <v>91.81747722047453</v>
      </c>
      <c r="I47" s="9">
        <v>80.494215051480751</v>
      </c>
      <c r="J47" s="9">
        <v>0</v>
      </c>
      <c r="K47" s="9">
        <v>5.7281306785986441</v>
      </c>
      <c r="L47" s="9">
        <v>115.15010154766441</v>
      </c>
    </row>
    <row r="48" spans="1:12" ht="14.25" customHeight="1">
      <c r="A48" s="4">
        <v>40</v>
      </c>
      <c r="B48" s="4" t="s">
        <v>53</v>
      </c>
      <c r="C48" s="4">
        <v>5</v>
      </c>
      <c r="D48" s="4">
        <v>0</v>
      </c>
      <c r="E48" s="9">
        <v>0</v>
      </c>
      <c r="F48" s="9">
        <v>100</v>
      </c>
      <c r="G48" s="9">
        <v>0</v>
      </c>
      <c r="H48" s="9">
        <v>79.702602230483279</v>
      </c>
      <c r="I48" s="9" t="e">
        <v>#DIV/0!</v>
      </c>
      <c r="J48" s="9">
        <v>0</v>
      </c>
      <c r="K48" s="9">
        <v>0</v>
      </c>
      <c r="L48" s="9">
        <v>100</v>
      </c>
    </row>
    <row r="49" spans="1:12" s="1" customFormat="1" ht="14.25" customHeight="1">
      <c r="A49" s="25" t="s">
        <v>54</v>
      </c>
      <c r="B49" s="25"/>
      <c r="C49" s="8">
        <f>SUM(C48,C47)</f>
        <v>343</v>
      </c>
      <c r="D49" s="2">
        <f>SUM(D48,D47)</f>
        <v>690.7</v>
      </c>
      <c r="E49" s="2">
        <v>8.9657634269024822</v>
      </c>
      <c r="F49" s="2">
        <v>115.08921795354452</v>
      </c>
      <c r="G49" s="2">
        <v>91.718319000486787</v>
      </c>
      <c r="H49" s="2">
        <v>91.775174428038284</v>
      </c>
      <c r="I49" s="2">
        <v>80.494215051480751</v>
      </c>
      <c r="J49" s="2">
        <v>0</v>
      </c>
      <c r="K49" s="2">
        <v>5.7081291578776572</v>
      </c>
      <c r="L49" s="2">
        <v>115.08921795354452</v>
      </c>
    </row>
    <row r="50" spans="1:12" s="1" customFormat="1" ht="14.25" customHeight="1">
      <c r="A50" s="25" t="s">
        <v>55</v>
      </c>
      <c r="B50" s="25"/>
      <c r="C50" s="8">
        <f>SUM(C49,C46)</f>
        <v>4281</v>
      </c>
      <c r="D50" s="2">
        <f>SUM(D49,D46)</f>
        <v>6788.29</v>
      </c>
      <c r="E50" s="2">
        <v>7.69</v>
      </c>
      <c r="F50" s="2">
        <v>85.312937538640185</v>
      </c>
      <c r="G50" s="2">
        <v>55.719076381224411</v>
      </c>
      <c r="H50" s="2">
        <v>29.014740199087573</v>
      </c>
      <c r="I50" s="2">
        <v>32.745383830849562</v>
      </c>
      <c r="J50" s="2">
        <v>0.16344307641091049</v>
      </c>
      <c r="K50" s="2">
        <v>7.8278589020603206</v>
      </c>
      <c r="L50" s="2">
        <v>85.973704885625153</v>
      </c>
    </row>
  </sheetData>
  <mergeCells count="10">
    <mergeCell ref="I1:L1"/>
    <mergeCell ref="K2:L2"/>
    <mergeCell ref="A46:B46"/>
    <mergeCell ref="A49:B49"/>
    <mergeCell ref="A50:B50"/>
    <mergeCell ref="A2:J2"/>
    <mergeCell ref="A29:B29"/>
    <mergeCell ref="A41:B41"/>
    <mergeCell ref="A44:B44"/>
    <mergeCell ref="A45:B45"/>
  </mergeCells>
  <pageMargins left="0.59055118110236227" right="0.23622047244094491" top="0.43307086614173229" bottom="0.55118110236220474" header="0.27559055118110237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BANKING KEY INDICATOR-1</vt:lpstr>
      <vt:lpstr>BANKING KEY INDICATOR-2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Ganesh</dc:creator>
  <cp:lastModifiedBy>Sunil kujur</cp:lastModifiedBy>
  <cp:lastPrinted>2015-08-17T07:12:08Z</cp:lastPrinted>
  <dcterms:created xsi:type="dcterms:W3CDTF">2012-11-22T13:34:44Z</dcterms:created>
  <dcterms:modified xsi:type="dcterms:W3CDTF">2019-07-20T10:22:01Z</dcterms:modified>
</cp:coreProperties>
</file>