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0" yWindow="0" windowWidth="24000" windowHeight="8715"/>
  </bookViews>
  <sheets>
    <sheet name="BANK WISE" sheetId="45" r:id="rId1"/>
    <sheet name="DISTRICTWISE" sheetId="2" r:id="rId2"/>
  </sheets>
  <definedNames>
    <definedName name="_xlnm.Print_Area" localSheetId="0">'BANK WISE'!$A$1:$T$51</definedName>
    <definedName name="_xlnm.Print_Area" localSheetId="1">DISTRICTWISE!$A$1:$T$35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7" i="2" l="1"/>
  <c r="L6" i="2" l="1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9" i="45"/>
  <c r="L6" i="45"/>
  <c r="L7" i="45"/>
  <c r="L8" i="45"/>
  <c r="L9" i="45"/>
  <c r="L10" i="45"/>
  <c r="L11" i="45"/>
  <c r="L12" i="45"/>
  <c r="L13" i="45"/>
  <c r="L14" i="45"/>
  <c r="L15" i="45"/>
  <c r="L16" i="45"/>
  <c r="T7" i="45"/>
  <c r="T8" i="45"/>
  <c r="T9" i="45"/>
  <c r="T10" i="45"/>
  <c r="T11" i="45"/>
  <c r="T12" i="45"/>
  <c r="T13" i="45"/>
  <c r="T14" i="45"/>
  <c r="T15" i="45"/>
  <c r="T16" i="45"/>
  <c r="J10" i="45" l="1"/>
  <c r="J15" i="45" l="1"/>
  <c r="F10" i="45" l="1"/>
  <c r="F15" i="45"/>
  <c r="F7" i="45" l="1"/>
  <c r="F12" i="45"/>
  <c r="J7" i="45"/>
  <c r="F11" i="45"/>
  <c r="F16" i="45"/>
  <c r="F14" i="45"/>
  <c r="F13" i="45"/>
  <c r="F9" i="45"/>
  <c r="F8" i="45"/>
  <c r="F6" i="45"/>
  <c r="F20" i="45" l="1"/>
  <c r="J20" i="45" l="1"/>
  <c r="L20" i="45" s="1"/>
  <c r="F15" i="2"/>
  <c r="F23" i="2"/>
  <c r="F19" i="2"/>
  <c r="F5" i="2"/>
  <c r="F32" i="2"/>
  <c r="F31" i="2"/>
  <c r="F27" i="2"/>
  <c r="F11" i="2"/>
  <c r="F30" i="2"/>
  <c r="F26" i="2"/>
  <c r="F22" i="2"/>
  <c r="F18" i="2"/>
  <c r="F34" i="2"/>
  <c r="F7" i="2"/>
  <c r="F14" i="2"/>
  <c r="F25" i="2"/>
  <c r="F21" i="2"/>
  <c r="F17" i="2"/>
  <c r="F13" i="2"/>
  <c r="F9" i="2"/>
  <c r="F28" i="2"/>
  <c r="F24" i="2"/>
  <c r="F20" i="2"/>
  <c r="F16" i="2"/>
  <c r="F12" i="2"/>
  <c r="F8" i="2"/>
  <c r="F33" i="2"/>
  <c r="F29" i="2"/>
  <c r="F10" i="2"/>
  <c r="F6" i="2"/>
  <c r="T20" i="45"/>
  <c r="E35" i="2"/>
  <c r="D35" i="2"/>
  <c r="J41" i="45" l="1"/>
  <c r="L41" i="45" s="1"/>
  <c r="F41" i="45"/>
  <c r="T41" i="45"/>
  <c r="F46" i="45" l="1"/>
  <c r="J46" i="45" l="1"/>
  <c r="L46" i="45" s="1"/>
  <c r="T46" i="45"/>
  <c r="K50" i="45" l="1"/>
  <c r="L50" i="45"/>
  <c r="M50" i="45"/>
  <c r="N50" i="45"/>
  <c r="O50" i="45"/>
  <c r="K40" i="45"/>
  <c r="L40" i="45"/>
  <c r="M40" i="45"/>
  <c r="N40" i="45"/>
  <c r="O40" i="45"/>
  <c r="P40" i="45" l="1"/>
  <c r="P50" i="45"/>
  <c r="J23" i="45"/>
  <c r="L23" i="45" s="1"/>
  <c r="T26" i="45"/>
  <c r="J24" i="45"/>
  <c r="L24" i="45" s="1"/>
  <c r="T21" i="45"/>
  <c r="J21" i="45"/>
  <c r="K48" i="45"/>
  <c r="J42" i="45"/>
  <c r="M48" i="45"/>
  <c r="O48" i="45"/>
  <c r="N48" i="45"/>
  <c r="T42" i="45"/>
  <c r="T24" i="45"/>
  <c r="T23" i="45"/>
  <c r="P48" i="45"/>
  <c r="S35" i="2"/>
  <c r="I35" i="2"/>
  <c r="Q35" i="2"/>
  <c r="P17" i="45"/>
  <c r="O17" i="45"/>
  <c r="L21" i="45" l="1"/>
  <c r="L42" i="45"/>
  <c r="N38" i="45" l="1"/>
  <c r="T17" i="2"/>
  <c r="T29" i="2"/>
  <c r="T12" i="2"/>
  <c r="T13" i="2"/>
  <c r="T25" i="2"/>
  <c r="T5" i="2"/>
  <c r="T31" i="2"/>
  <c r="T23" i="2"/>
  <c r="T7" i="2"/>
  <c r="T8" i="2"/>
  <c r="T20" i="2"/>
  <c r="T32" i="2"/>
  <c r="T11" i="2"/>
  <c r="T24" i="2"/>
  <c r="T19" i="2"/>
  <c r="T14" i="2"/>
  <c r="T26" i="2"/>
  <c r="T30" i="2"/>
  <c r="T9" i="2"/>
  <c r="T15" i="2"/>
  <c r="T21" i="2"/>
  <c r="T33" i="2"/>
  <c r="T18" i="2"/>
  <c r="T27" i="2"/>
  <c r="T6" i="2"/>
  <c r="T10" i="2"/>
  <c r="T16" i="2"/>
  <c r="T22" i="2"/>
  <c r="T28" i="2"/>
  <c r="T34" i="2"/>
  <c r="R35" i="2" l="1"/>
  <c r="T5" i="45" l="1"/>
  <c r="J5" i="45"/>
  <c r="L5" i="45" s="1"/>
  <c r="F5" i="45"/>
  <c r="K38" i="45" l="1"/>
  <c r="M38" i="45" l="1"/>
  <c r="M35" i="2" l="1"/>
  <c r="O38" i="45" l="1"/>
  <c r="P35" i="2"/>
  <c r="O35" i="2"/>
  <c r="F21" i="45"/>
  <c r="T34" i="45"/>
  <c r="J34" i="45"/>
  <c r="L34" i="45" s="1"/>
  <c r="O51" i="45" l="1"/>
  <c r="P38" i="45"/>
  <c r="J16" i="45"/>
  <c r="F34" i="45"/>
  <c r="J8" i="45"/>
  <c r="F45" i="45"/>
  <c r="F44" i="45"/>
  <c r="J47" i="45" l="1"/>
  <c r="L47" i="45" s="1"/>
  <c r="P51" i="45"/>
  <c r="J44" i="45"/>
  <c r="F47" i="45"/>
  <c r="J45" i="45"/>
  <c r="T43" i="45"/>
  <c r="F43" i="45"/>
  <c r="J43" i="45"/>
  <c r="L43" i="45" s="1"/>
  <c r="T47" i="45"/>
  <c r="T45" i="45"/>
  <c r="T44" i="45"/>
  <c r="H48" i="45"/>
  <c r="Q48" i="45"/>
  <c r="G48" i="45"/>
  <c r="I48" i="45"/>
  <c r="D48" i="45"/>
  <c r="R48" i="45"/>
  <c r="E48" i="45"/>
  <c r="S48" i="45"/>
  <c r="F42" i="45"/>
  <c r="L44" i="45" l="1"/>
  <c r="L45" i="45"/>
  <c r="L48" i="45"/>
  <c r="J48" i="45"/>
  <c r="T48" i="45"/>
  <c r="C48" i="45"/>
  <c r="F48" i="45" s="1"/>
  <c r="D50" i="45"/>
  <c r="E50" i="45"/>
  <c r="H50" i="45"/>
  <c r="I50" i="45"/>
  <c r="R50" i="45"/>
  <c r="S50" i="45"/>
  <c r="D40" i="45"/>
  <c r="E40" i="45"/>
  <c r="H40" i="45"/>
  <c r="I40" i="45"/>
  <c r="R40" i="45"/>
  <c r="S40" i="45"/>
  <c r="J36" i="45" l="1"/>
  <c r="L36" i="45" s="1"/>
  <c r="T36" i="45"/>
  <c r="F37" i="45"/>
  <c r="F39" i="45"/>
  <c r="F36" i="45"/>
  <c r="J39" i="45"/>
  <c r="J49" i="45"/>
  <c r="F49" i="45"/>
  <c r="J37" i="45"/>
  <c r="L37" i="45" s="1"/>
  <c r="T49" i="45"/>
  <c r="Q50" i="45"/>
  <c r="T50" i="45" s="1"/>
  <c r="G50" i="45"/>
  <c r="J50" i="45" s="1"/>
  <c r="C50" i="45"/>
  <c r="F50" i="45" s="1"/>
  <c r="Q40" i="45"/>
  <c r="T40" i="45" s="1"/>
  <c r="T39" i="45"/>
  <c r="G40" i="45"/>
  <c r="J40" i="45" s="1"/>
  <c r="T37" i="45"/>
  <c r="C40" i="45"/>
  <c r="F40" i="45" s="1"/>
  <c r="J31" i="45"/>
  <c r="L31" i="45" s="1"/>
  <c r="F33" i="45" l="1"/>
  <c r="J26" i="45"/>
  <c r="L26" i="45" s="1"/>
  <c r="J30" i="45"/>
  <c r="L30" i="45" s="1"/>
  <c r="F35" i="45"/>
  <c r="T32" i="45"/>
  <c r="F26" i="45"/>
  <c r="J27" i="45"/>
  <c r="J29" i="45"/>
  <c r="L29" i="45" s="1"/>
  <c r="J22" i="45"/>
  <c r="L22" i="45" s="1"/>
  <c r="F30" i="45"/>
  <c r="F29" i="45"/>
  <c r="F22" i="45"/>
  <c r="J33" i="45"/>
  <c r="J35" i="45"/>
  <c r="L35" i="45" s="1"/>
  <c r="F32" i="45"/>
  <c r="J32" i="45"/>
  <c r="L32" i="45" s="1"/>
  <c r="T33" i="45"/>
  <c r="F31" i="45"/>
  <c r="F27" i="45"/>
  <c r="T27" i="45"/>
  <c r="T35" i="45"/>
  <c r="T22" i="45"/>
  <c r="T31" i="45"/>
  <c r="T30" i="45"/>
  <c r="T29" i="45"/>
  <c r="L27" i="45" l="1"/>
  <c r="L33" i="45"/>
  <c r="F28" i="45"/>
  <c r="J28" i="45"/>
  <c r="T28" i="45"/>
  <c r="F24" i="45"/>
  <c r="L28" i="45" l="1"/>
  <c r="F25" i="45"/>
  <c r="J25" i="45"/>
  <c r="L25" i="45" s="1"/>
  <c r="T25" i="45"/>
  <c r="F23" i="45"/>
  <c r="J19" i="45" l="1"/>
  <c r="L19" i="45" s="1"/>
  <c r="D38" i="45"/>
  <c r="F19" i="45"/>
  <c r="J18" i="45"/>
  <c r="L18" i="45" s="1"/>
  <c r="L38" i="45" s="1"/>
  <c r="F18" i="45"/>
  <c r="T19" i="45"/>
  <c r="E38" i="45"/>
  <c r="Q38" i="45"/>
  <c r="T18" i="45"/>
  <c r="S38" i="45"/>
  <c r="R38" i="45"/>
  <c r="I38" i="45"/>
  <c r="H38" i="45"/>
  <c r="C38" i="45"/>
  <c r="G38" i="45"/>
  <c r="J12" i="45"/>
  <c r="J11" i="45" l="1"/>
  <c r="F38" i="45"/>
  <c r="J13" i="45"/>
  <c r="J9" i="45"/>
  <c r="J14" i="45"/>
  <c r="J38" i="45"/>
  <c r="T38" i="45"/>
  <c r="T6" i="45"/>
  <c r="G17" i="45"/>
  <c r="H17" i="45"/>
  <c r="H51" i="45" s="1"/>
  <c r="R17" i="45"/>
  <c r="R51" i="45" s="1"/>
  <c r="S17" i="45"/>
  <c r="S51" i="45" s="1"/>
  <c r="Q17" i="45"/>
  <c r="C17" i="45"/>
  <c r="J6" i="45"/>
  <c r="E17" i="45"/>
  <c r="E51" i="45" s="1"/>
  <c r="G51" i="45" l="1"/>
  <c r="Q51" i="45"/>
  <c r="T17" i="45"/>
  <c r="T51" i="45" s="1"/>
  <c r="C51" i="45"/>
  <c r="I17" i="45"/>
  <c r="I51" i="45" s="1"/>
  <c r="J17" i="45" l="1"/>
  <c r="C35" i="2"/>
  <c r="J51" i="45" l="1"/>
  <c r="J5" i="2"/>
  <c r="J33" i="2"/>
  <c r="J15" i="2"/>
  <c r="J27" i="2"/>
  <c r="J9" i="2"/>
  <c r="J21" i="2"/>
  <c r="J19" i="2"/>
  <c r="J13" i="2"/>
  <c r="J7" i="2"/>
  <c r="J24" i="2"/>
  <c r="J18" i="2"/>
  <c r="J12" i="2"/>
  <c r="J6" i="2"/>
  <c r="J31" i="2"/>
  <c r="J25" i="2"/>
  <c r="J32" i="2"/>
  <c r="J26" i="2"/>
  <c r="J20" i="2"/>
  <c r="J14" i="2"/>
  <c r="J8" i="2"/>
  <c r="J30" i="2"/>
  <c r="J29" i="2"/>
  <c r="J23" i="2"/>
  <c r="J17" i="2"/>
  <c r="J11" i="2"/>
  <c r="J34" i="2"/>
  <c r="J28" i="2"/>
  <c r="J22" i="2"/>
  <c r="J16" i="2"/>
  <c r="J10" i="2"/>
  <c r="G35" i="2"/>
  <c r="H35" i="2"/>
  <c r="L5" i="2" l="1"/>
  <c r="J35" i="2"/>
  <c r="N35" i="2" l="1"/>
  <c r="N17" i="45"/>
  <c r="N51" i="45" s="1"/>
  <c r="F35" i="2" l="1"/>
  <c r="D17" i="45" l="1"/>
  <c r="F17" i="45" s="1"/>
  <c r="D51" i="45" l="1"/>
  <c r="T35" i="2"/>
  <c r="F51" i="45" l="1"/>
  <c r="K17" i="45" l="1"/>
  <c r="K51" i="45" s="1"/>
  <c r="L35" i="2"/>
  <c r="L17" i="45"/>
  <c r="L51" i="45" s="1"/>
  <c r="K35" i="2"/>
  <c r="M17" i="45" l="1"/>
  <c r="M51" i="45" s="1"/>
</calcChain>
</file>

<file path=xl/sharedStrings.xml><?xml version="1.0" encoding="utf-8"?>
<sst xmlns="http://schemas.openxmlformats.org/spreadsheetml/2006/main" count="128" uniqueCount="99">
  <si>
    <t>Sl</t>
  </si>
  <si>
    <t>DISTRICT</t>
  </si>
  <si>
    <t>BRANCHES</t>
  </si>
  <si>
    <t>BANKING CORRESPONDENT</t>
  </si>
  <si>
    <t>ATMS</t>
  </si>
  <si>
    <t>RURAL</t>
  </si>
  <si>
    <t>SEMI URBAN</t>
  </si>
  <si>
    <t>URBAN</t>
  </si>
  <si>
    <t>TOTAL BRANCHES</t>
  </si>
  <si>
    <t>TOTAL BC</t>
  </si>
  <si>
    <t>TOTAL ATMS</t>
  </si>
  <si>
    <t>ANGUL</t>
  </si>
  <si>
    <t>BALASORE</t>
  </si>
  <si>
    <t>BARGARH</t>
  </si>
  <si>
    <t>BHADRAK</t>
  </si>
  <si>
    <t>BOLANGIR</t>
  </si>
  <si>
    <t>BOUDH</t>
  </si>
  <si>
    <t>CUTTACK</t>
  </si>
  <si>
    <t>DEOGARH</t>
  </si>
  <si>
    <t>DHENKANAL</t>
  </si>
  <si>
    <t>GAJAPATI</t>
  </si>
  <si>
    <t>GANJAM</t>
  </si>
  <si>
    <t>JAGATSINGHPUR</t>
  </si>
  <si>
    <t>JAJPUR</t>
  </si>
  <si>
    <t>JHARSUGUDA</t>
  </si>
  <si>
    <t>KALAHANDI</t>
  </si>
  <si>
    <t>KANDHAMAL</t>
  </si>
  <si>
    <t>KENDRAPARA</t>
  </si>
  <si>
    <t>KEONJHAR</t>
  </si>
  <si>
    <t>KHURDA</t>
  </si>
  <si>
    <t>KORAPUT</t>
  </si>
  <si>
    <t>MALKANGIRI</t>
  </si>
  <si>
    <t>MAYURBHANJ</t>
  </si>
  <si>
    <t>NABARANGPUR</t>
  </si>
  <si>
    <t>NAYAGARH</t>
  </si>
  <si>
    <t>NUAPADA</t>
  </si>
  <si>
    <t>PURI</t>
  </si>
  <si>
    <t>RAYAGADA</t>
  </si>
  <si>
    <t>SAMBALPUR</t>
  </si>
  <si>
    <t>SONEPUR</t>
  </si>
  <si>
    <t>SUNDARGARH</t>
  </si>
  <si>
    <t>TOTAL</t>
  </si>
  <si>
    <t>BANK</t>
  </si>
  <si>
    <t>Bank of Baroda</t>
  </si>
  <si>
    <t>Bank of India</t>
  </si>
  <si>
    <t>Bank of Maharastra</t>
  </si>
  <si>
    <t>Canara Bank</t>
  </si>
  <si>
    <t>Central Bank of India</t>
  </si>
  <si>
    <t>Indian Bank</t>
  </si>
  <si>
    <t>Indian Overseas Bank</t>
  </si>
  <si>
    <t>Punjab &amp; Sind Bank</t>
  </si>
  <si>
    <t>Punjab National Bank</t>
  </si>
  <si>
    <t>State Bank of India</t>
  </si>
  <si>
    <t>UCO Bank</t>
  </si>
  <si>
    <t>Union Bank of India</t>
  </si>
  <si>
    <t>Public Sector Banks</t>
  </si>
  <si>
    <t>Bandhan Bank</t>
  </si>
  <si>
    <t>City Union Bank</t>
  </si>
  <si>
    <t>Federal Bank</t>
  </si>
  <si>
    <t>HDFC Bank</t>
  </si>
  <si>
    <t>ICICI Bank</t>
  </si>
  <si>
    <t>IDBI Bank</t>
  </si>
  <si>
    <t>IDFC Bank</t>
  </si>
  <si>
    <t>Indus Ind Bank</t>
  </si>
  <si>
    <t>Karur Vysya Bank</t>
  </si>
  <si>
    <t>RBL Bank</t>
  </si>
  <si>
    <t>Standard Chartered Bank</t>
  </si>
  <si>
    <t>Yes Bank</t>
  </si>
  <si>
    <t>Private Sector Banks</t>
  </si>
  <si>
    <t>Regional Rural Banks</t>
  </si>
  <si>
    <t>Small Finance Bank</t>
  </si>
  <si>
    <t>Orissa State Co-Op. Bank</t>
  </si>
  <si>
    <t>Coop Bank Total</t>
  </si>
  <si>
    <t>OUT OF TOTAL BCs Male Bcs</t>
  </si>
  <si>
    <t>OUT OF TOTAL BCs Female Bcs</t>
  </si>
  <si>
    <t>OUT OF TOTAL BCs Transgender Bcs</t>
  </si>
  <si>
    <t>OUT OF TOTAL BCs WSHG MEMBERS</t>
  </si>
  <si>
    <t>OUT OF TOTAL BCs Fixed BC Points</t>
  </si>
  <si>
    <t>OUT OF TOTAL BCs No. OF Active BCs</t>
  </si>
  <si>
    <t>DBS Bank</t>
  </si>
  <si>
    <t>Catholic Serian Bank</t>
  </si>
  <si>
    <t>Odisha Grameen Bank</t>
  </si>
  <si>
    <t>Bank Wise Branch/BC,ATM Network  as on 31.03.2026</t>
  </si>
  <si>
    <t>Distrcit Wise Branch/BC,ATM Network  as on 31.03.2026</t>
  </si>
  <si>
    <t>Axis Bank</t>
  </si>
  <si>
    <t>DCB Bank</t>
  </si>
  <si>
    <t>Karnatak Bank</t>
  </si>
  <si>
    <t>Kotak Mahindra Bank</t>
  </si>
  <si>
    <t>South Indian Bank</t>
  </si>
  <si>
    <t>Tamilnad Mercantile Bank</t>
  </si>
  <si>
    <t>AU SFB</t>
  </si>
  <si>
    <t>ESAF SFB</t>
  </si>
  <si>
    <t>Jana SFB</t>
  </si>
  <si>
    <t>Suryoday  SFB</t>
  </si>
  <si>
    <t>Ujjivan SFB</t>
  </si>
  <si>
    <t>Unity SFB</t>
  </si>
  <si>
    <t>Utkarsh SFB</t>
  </si>
  <si>
    <t>OUT OF TOTAL BCs WSHG Members</t>
  </si>
  <si>
    <t>Annexure-2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</si>
</sst>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;[Red]&quot;-&quot;[$$-409]#,##0.00"/>
    <numFmt numFmtId="165" formatCode="[$$-409]#,##0.00;[Red]\-[$$-409]#,##0.00"/>
  </numFmts>
  <fonts count="9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Rockwell"/>
      <family val="1"/>
    </font>
    <font>
      <b/>
      <sz val="12"/>
      <name val="Rockwell"/>
      <family val="1"/>
    </font>
    <font>
      <b/>
      <sz val="14"/>
      <name val="Rockwell"/>
      <family val="1"/>
    </font>
    <font>
      <b/>
      <sz val="20"/>
      <name val="Rockwell"/>
      <family val="1"/>
    </font>
    <font>
      <b/>
      <sz val="16"/>
      <name val="Rockwell"/>
      <family val="1"/>
    </font>
    <font>
      <b/>
      <sz val="14"/>
      <color theme="1"/>
      <name val="Rockwell"/>
      <family val="1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color indexed="8"/>
      <name val="Calibri"/>
      <family val="2"/>
      <charset val="134"/>
    </font>
    <font>
      <sz val="11"/>
      <color indexed="52"/>
      <name val="Calibri"/>
      <family val="2"/>
      <charset val="134"/>
    </font>
    <font>
      <b/>
      <sz val="11"/>
      <color indexed="52"/>
      <name val="Calibri"/>
      <family val="2"/>
      <charset val="134"/>
    </font>
    <font>
      <b/>
      <sz val="15"/>
      <color indexed="62"/>
      <name val="Calibri"/>
      <family val="2"/>
      <charset val="134"/>
    </font>
    <font>
      <sz val="11"/>
      <color indexed="9"/>
      <name val="Calibri"/>
      <family val="2"/>
      <charset val="134"/>
    </font>
    <font>
      <b/>
      <sz val="13"/>
      <color indexed="62"/>
      <name val="Calibri"/>
      <family val="2"/>
      <charset val="134"/>
    </font>
    <font>
      <sz val="11"/>
      <color indexed="10"/>
      <name val="Calibri"/>
      <family val="2"/>
      <charset val="134"/>
    </font>
    <font>
      <b/>
      <sz val="18"/>
      <color indexed="62"/>
      <name val="Cambria"/>
      <family val="2"/>
      <charset val="134"/>
    </font>
    <font>
      <b/>
      <sz val="11"/>
      <color indexed="9"/>
      <name val="Calibri"/>
      <family val="2"/>
      <charset val="134"/>
    </font>
    <font>
      <sz val="11"/>
      <color indexed="17"/>
      <name val="Calibri"/>
      <family val="2"/>
      <charset val="134"/>
    </font>
    <font>
      <b/>
      <sz val="11"/>
      <color indexed="63"/>
      <name val="Calibri"/>
      <family val="2"/>
      <charset val="134"/>
    </font>
    <font>
      <b/>
      <sz val="11"/>
      <color indexed="62"/>
      <name val="Calibri"/>
      <family val="2"/>
      <charset val="134"/>
    </font>
    <font>
      <sz val="11"/>
      <color indexed="60"/>
      <name val="Calibri"/>
      <family val="2"/>
      <charset val="134"/>
    </font>
    <font>
      <i/>
      <sz val="11"/>
      <color indexed="23"/>
      <name val="Calibri"/>
      <family val="2"/>
      <charset val="134"/>
    </font>
    <font>
      <b/>
      <sz val="11"/>
      <color indexed="8"/>
      <name val="Calibri"/>
      <family val="2"/>
      <charset val="134"/>
    </font>
    <font>
      <sz val="11"/>
      <color indexed="62"/>
      <name val="Calibri"/>
      <family val="2"/>
      <charset val="134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rgb="FF1F497D"/>
      <name val="Calibri"/>
      <family val="2"/>
    </font>
    <font>
      <b/>
      <sz val="13"/>
      <color rgb="FF1F497D"/>
      <name val="Calibri"/>
      <family val="2"/>
    </font>
    <font>
      <b/>
      <sz val="11"/>
      <color rgb="FF1F497D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8"/>
      <color rgb="FF1F497D"/>
      <name val="Cambria"/>
      <family val="1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charset val="1"/>
    </font>
    <font>
      <sz val="16"/>
      <name val="Rockwell"/>
      <family val="1"/>
    </font>
    <font>
      <sz val="11"/>
      <color rgb="FF000000"/>
      <name val="Calibri"/>
      <family val="2"/>
      <charset val="134"/>
    </font>
    <font>
      <sz val="11"/>
      <color rgb="FFFFFFFF"/>
      <name val="Calibri"/>
      <family val="2"/>
      <charset val="134"/>
    </font>
    <font>
      <sz val="11"/>
      <color rgb="FF993300"/>
      <name val="Calibri"/>
      <family val="2"/>
      <charset val="134"/>
    </font>
    <font>
      <b/>
      <sz val="11"/>
      <color rgb="FFFF9900"/>
      <name val="Calibri"/>
      <family val="2"/>
      <charset val="134"/>
    </font>
    <font>
      <b/>
      <sz val="11"/>
      <color rgb="FFFFFFFF"/>
      <name val="Calibri"/>
      <family val="2"/>
      <charset val="134"/>
    </font>
    <font>
      <i/>
      <sz val="11"/>
      <color rgb="FF808080"/>
      <name val="Calibri"/>
      <family val="2"/>
      <charset val="134"/>
    </font>
    <font>
      <sz val="11"/>
      <color rgb="FF008000"/>
      <name val="Calibri"/>
      <family val="2"/>
      <charset val="134"/>
    </font>
    <font>
      <b/>
      <sz val="15"/>
      <color rgb="FF333399"/>
      <name val="Calibri"/>
      <family val="2"/>
      <charset val="134"/>
    </font>
    <font>
      <b/>
      <sz val="13"/>
      <color rgb="FF333399"/>
      <name val="Calibri"/>
      <family val="2"/>
      <charset val="134"/>
    </font>
    <font>
      <b/>
      <sz val="11"/>
      <color rgb="FF333399"/>
      <name val="Calibri"/>
      <family val="2"/>
      <charset val="134"/>
    </font>
    <font>
      <b/>
      <i/>
      <sz val="16"/>
      <color rgb="FF000000"/>
      <name val="Arial"/>
      <family val="2"/>
      <charset val="1"/>
    </font>
    <font>
      <sz val="11"/>
      <color rgb="FF333399"/>
      <name val="Calibri"/>
      <family val="2"/>
      <charset val="134"/>
    </font>
    <font>
      <sz val="11"/>
      <color rgb="FFFF9900"/>
      <name val="Calibri"/>
      <family val="2"/>
      <charset val="134"/>
    </font>
    <font>
      <sz val="11"/>
      <color rgb="FF9C5700"/>
      <name val="Calibri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sz val="11"/>
      <color rgb="FF333333"/>
      <name val="Calibri"/>
      <family val="2"/>
      <charset val="134"/>
    </font>
    <font>
      <b/>
      <i/>
      <u/>
      <sz val="11"/>
      <color rgb="FF000000"/>
      <name val="Arial"/>
      <family val="2"/>
      <charset val="1"/>
    </font>
    <font>
      <sz val="18"/>
      <color rgb="FF1F497D"/>
      <name val="Cambria"/>
      <family val="2"/>
      <charset val="1"/>
    </font>
    <font>
      <b/>
      <sz val="18"/>
      <color rgb="FF333399"/>
      <name val="Cambria"/>
      <family val="2"/>
      <charset val="134"/>
    </font>
    <font>
      <b/>
      <sz val="11"/>
      <color rgb="FF000000"/>
      <name val="Calibri"/>
      <family val="2"/>
      <charset val="134"/>
    </font>
    <font>
      <sz val="11"/>
      <color rgb="FFFF0000"/>
      <name val="Calibri"/>
      <family val="2"/>
      <charset val="134"/>
    </font>
    <font>
      <sz val="11"/>
      <color theme="1"/>
      <name val="Calibri"/>
      <family val="2"/>
      <charset val="1"/>
    </font>
    <font>
      <b/>
      <i/>
      <sz val="16"/>
      <color theme="1"/>
      <name val="Arial"/>
      <family val="2"/>
      <charset val="1"/>
    </font>
    <font>
      <sz val="11"/>
      <color theme="1"/>
      <name val="Arial"/>
      <family val="2"/>
      <charset val="1"/>
    </font>
    <font>
      <b/>
      <i/>
      <u/>
      <sz val="11"/>
      <color theme="1"/>
      <name val="Arial"/>
      <family val="2"/>
      <charset val="1"/>
    </font>
    <font>
      <sz val="18"/>
      <color theme="3"/>
      <name val="Cambria"/>
      <family val="2"/>
      <charset val="1"/>
    </font>
    <font>
      <sz val="11"/>
      <color indexed="8"/>
      <name val="Calibri"/>
      <family val="2"/>
      <charset val="1"/>
    </font>
    <font>
      <sz val="11"/>
      <color theme="1"/>
      <name val="Rockwell"/>
      <family val="1"/>
    </font>
    <font>
      <sz val="11"/>
      <color rgb="FFFF0000"/>
      <name val="Rockwell"/>
      <family val="1"/>
    </font>
    <font>
      <sz val="16"/>
      <color rgb="FFFF0000"/>
      <name val="Rockwell"/>
      <family val="1"/>
    </font>
    <font>
      <b/>
      <sz val="11"/>
      <color theme="1"/>
      <name val="Rockwell"/>
      <family val="1"/>
    </font>
  </fonts>
  <fills count="11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FF8080"/>
        <bgColor rgb="FFD99694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B3A2C7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AC090"/>
      </patternFill>
    </fill>
    <fill>
      <patternFill patternType="solid">
        <fgColor rgb="FF99CCFF"/>
        <bgColor rgb="FF93CDDD"/>
      </patternFill>
    </fill>
    <fill>
      <patternFill patternType="solid">
        <fgColor rgb="FF95B3D7"/>
        <bgColor rgb="FF93CDDD"/>
      </patternFill>
    </fill>
    <fill>
      <patternFill patternType="solid">
        <fgColor rgb="FFD99694"/>
        <bgColor rgb="FFFF8080"/>
      </patternFill>
    </fill>
    <fill>
      <patternFill patternType="solid">
        <fgColor rgb="FFC3D69B"/>
        <bgColor rgb="FFC0C0C0"/>
      </patternFill>
    </fill>
    <fill>
      <patternFill patternType="solid">
        <fgColor rgb="FFB3A2C7"/>
        <bgColor rgb="FF95B3D7"/>
      </patternFill>
    </fill>
    <fill>
      <patternFill patternType="solid">
        <fgColor rgb="FF93CDDD"/>
        <bgColor rgb="FF99CCFF"/>
      </patternFill>
    </fill>
    <fill>
      <patternFill patternType="solid">
        <fgColor rgb="FFFAC090"/>
        <bgColor rgb="FFFFCC99"/>
      </patternFill>
    </fill>
    <fill>
      <patternFill patternType="solid">
        <fgColor rgb="FF33CCCC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93366"/>
        <bgColor rgb="FF993366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EB9C"/>
        <bgColor rgb="FFFFFF99"/>
      </patternFill>
    </fill>
    <fill>
      <patternFill patternType="solid">
        <fgColor rgb="FFFFFF99"/>
        <bgColor rgb="FFFFEB9C"/>
      </patternFill>
    </fill>
    <fill>
      <patternFill patternType="solid">
        <fgColor rgb="FFFFFFCC"/>
        <bgColor rgb="FFFFFFFF"/>
      </patternFill>
    </fill>
    <fill>
      <patternFill patternType="solid">
        <fgColor theme="4" tint="0.39988402966399123"/>
        <bgColor rgb="FF93CDDD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C0C0C0"/>
      </patternFill>
    </fill>
    <fill>
      <patternFill patternType="solid">
        <fgColor theme="7" tint="0.39988402966399123"/>
        <bgColor rgb="FF95B3D7"/>
      </patternFill>
    </fill>
    <fill>
      <patternFill patternType="solid">
        <fgColor theme="8" tint="0.39988402966399123"/>
        <bgColor rgb="FF99CCFF"/>
      </patternFill>
    </fill>
    <fill>
      <patternFill patternType="solid">
        <fgColor theme="9" tint="0.39988402966399123"/>
        <bgColor rgb="FFFFCC99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99CCFF"/>
      </bottom>
      <diagonal/>
    </border>
    <border>
      <left/>
      <right/>
      <top/>
      <bottom style="medium">
        <color rgb="FF99CCFF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/>
      <right/>
      <top/>
      <bottom style="thin">
        <color indexed="64"/>
      </bottom>
      <diagonal/>
    </border>
  </borders>
  <cellStyleXfs count="21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2" applyNumberFormat="0" applyAlignment="0" applyProtection="0"/>
    <xf numFmtId="0" fontId="5" fillId="28" borderId="3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2" applyNumberFormat="0" applyAlignment="0" applyProtection="0"/>
    <xf numFmtId="0" fontId="12" fillId="0" borderId="7" applyNumberFormat="0" applyFill="0" applyAlignment="0" applyProtection="0"/>
    <xf numFmtId="0" fontId="13" fillId="31" borderId="0" applyNumberFormat="0" applyBorder="0" applyAlignment="0" applyProtection="0"/>
    <xf numFmtId="0" fontId="1" fillId="32" borderId="8" applyNumberFormat="0" applyFont="0" applyAlignment="0" applyProtection="0"/>
    <xf numFmtId="0" fontId="14" fillId="27" borderId="9" applyNumberForma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26" fillId="4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5" fillId="31" borderId="0" applyNumberFormat="0" applyBorder="0" applyAlignment="0" applyProtection="0"/>
    <xf numFmtId="0" fontId="26" fillId="38" borderId="0" applyNumberFormat="0" applyBorder="0" applyAlignment="0" applyProtection="0">
      <alignment vertical="center"/>
    </xf>
    <xf numFmtId="0" fontId="36" fillId="35" borderId="22" applyNumberFormat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35" borderId="18" applyNumberFormat="0" applyAlignment="0" applyProtection="0">
      <alignment vertical="center"/>
    </xf>
    <xf numFmtId="0" fontId="1" fillId="14" borderId="0" applyNumberFormat="0" applyBorder="0" applyAlignment="0" applyProtection="0"/>
    <xf numFmtId="0" fontId="26" fillId="34" borderId="17" applyNumberFormat="0" applyFon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/>
    <xf numFmtId="0" fontId="30" fillId="44" borderId="0" applyNumberFormat="0" applyBorder="0" applyAlignment="0" applyProtection="0">
      <alignment vertical="center"/>
    </xf>
    <xf numFmtId="0" fontId="1" fillId="16" borderId="0" applyNumberFormat="0" applyBorder="0" applyAlignment="0" applyProtection="0"/>
    <xf numFmtId="0" fontId="35" fillId="37" borderId="0" applyNumberFormat="0" applyBorder="0" applyAlignment="0" applyProtection="0">
      <alignment vertical="center"/>
    </xf>
    <xf numFmtId="0" fontId="1" fillId="17" borderId="0" applyNumberFormat="0" applyBorder="0" applyAlignment="0" applyProtection="0"/>
    <xf numFmtId="0" fontId="26" fillId="40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1" fillId="18" borderId="0" applyNumberFormat="0" applyBorder="0" applyAlignment="0" applyProtection="0"/>
    <xf numFmtId="0" fontId="38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/>
    <xf numFmtId="0" fontId="26" fillId="0" borderId="0">
      <alignment vertical="center"/>
    </xf>
    <xf numFmtId="0" fontId="26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4" fillId="45" borderId="21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1" fillId="43" borderId="18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3" fillId="51" borderId="0"/>
    <xf numFmtId="0" fontId="43" fillId="54" borderId="0"/>
    <xf numFmtId="0" fontId="54" fillId="0" borderId="7"/>
    <xf numFmtId="0" fontId="44" fillId="65" borderId="0"/>
    <xf numFmtId="0" fontId="43" fillId="52" borderId="0"/>
    <xf numFmtId="0" fontId="43" fillId="53" borderId="0"/>
    <xf numFmtId="0" fontId="59" fillId="0" borderId="0"/>
    <xf numFmtId="0" fontId="49" fillId="77" borderId="0"/>
    <xf numFmtId="0" fontId="58" fillId="0" borderId="28"/>
    <xf numFmtId="0" fontId="48" fillId="0" borderId="0"/>
    <xf numFmtId="0" fontId="55" fillId="79" borderId="0"/>
    <xf numFmtId="0" fontId="42" fillId="80" borderId="8"/>
    <xf numFmtId="0" fontId="53" fillId="78" borderId="2"/>
    <xf numFmtId="0" fontId="57" fillId="0" borderId="0"/>
    <xf numFmtId="0" fontId="52" fillId="0" borderId="0"/>
    <xf numFmtId="0" fontId="52" fillId="0" borderId="27"/>
    <xf numFmtId="0" fontId="51" fillId="0" borderId="26"/>
    <xf numFmtId="0" fontId="50" fillId="0" borderId="25"/>
    <xf numFmtId="0" fontId="42" fillId="0" borderId="0"/>
    <xf numFmtId="0" fontId="44" fillId="62" borderId="0"/>
    <xf numFmtId="0" fontId="47" fillId="76" borderId="3"/>
    <xf numFmtId="0" fontId="46" fillId="75" borderId="2"/>
    <xf numFmtId="0" fontId="45" fillId="74" borderId="0"/>
    <xf numFmtId="0" fontId="44" fillId="73" borderId="0"/>
    <xf numFmtId="0" fontId="44" fillId="72" borderId="0"/>
    <xf numFmtId="0" fontId="44" fillId="71" borderId="0"/>
    <xf numFmtId="0" fontId="44" fillId="70" borderId="0"/>
    <xf numFmtId="0" fontId="44" fillId="69" borderId="0"/>
    <xf numFmtId="0" fontId="44" fillId="68" borderId="0"/>
    <xf numFmtId="0" fontId="44" fillId="67" borderId="0"/>
    <xf numFmtId="0" fontId="44" fillId="66" borderId="0"/>
    <xf numFmtId="0" fontId="43" fillId="50" borderId="0"/>
    <xf numFmtId="0" fontId="43" fillId="60" borderId="0"/>
    <xf numFmtId="0" fontId="44" fillId="64" borderId="0"/>
    <xf numFmtId="0" fontId="44" fillId="63" borderId="0"/>
    <xf numFmtId="0" fontId="43" fillId="61" borderId="0"/>
    <xf numFmtId="0" fontId="43" fillId="59" borderId="0"/>
    <xf numFmtId="0" fontId="43" fillId="58" borderId="0"/>
    <xf numFmtId="0" fontId="43" fillId="57" borderId="0"/>
    <xf numFmtId="0" fontId="43" fillId="56" borderId="0"/>
    <xf numFmtId="0" fontId="43" fillId="55" borderId="0"/>
    <xf numFmtId="0" fontId="56" fillId="75" borderId="9"/>
    <xf numFmtId="0" fontId="60" fillId="0" borderId="0">
      <alignment horizontal="center"/>
    </xf>
    <xf numFmtId="0" fontId="60" fillId="0" borderId="0">
      <alignment horizontal="center" textRotation="90"/>
    </xf>
    <xf numFmtId="0" fontId="61" fillId="0" borderId="0"/>
    <xf numFmtId="164" fontId="61" fillId="0" borderId="0"/>
    <xf numFmtId="0" fontId="62" fillId="0" borderId="0"/>
    <xf numFmtId="0" fontId="63" fillId="0" borderId="0"/>
    <xf numFmtId="0" fontId="65" fillId="85" borderId="0" applyBorder="0" applyProtection="0"/>
    <xf numFmtId="0" fontId="65" fillId="82" borderId="0" applyBorder="0" applyProtection="0"/>
    <xf numFmtId="0" fontId="65" fillId="85" borderId="0" applyBorder="0" applyProtection="0"/>
    <xf numFmtId="0" fontId="81" fillId="81" borderId="38" applyProtection="0"/>
    <xf numFmtId="0" fontId="66" fillId="95" borderId="0" applyBorder="0" applyProtection="0"/>
    <xf numFmtId="0" fontId="65" fillId="88" borderId="0" applyBorder="0" applyProtection="0"/>
    <xf numFmtId="0" fontId="65" fillId="87" borderId="0" applyBorder="0" applyProtection="0"/>
    <xf numFmtId="0" fontId="77" fillId="0" borderId="36" applyProtection="0"/>
    <xf numFmtId="0" fontId="83" fillId="0" borderId="0" applyBorder="0" applyProtection="0"/>
    <xf numFmtId="0" fontId="66" fillId="97" borderId="0" applyBorder="0" applyProtection="0"/>
    <xf numFmtId="0" fontId="63" fillId="90" borderId="0" applyBorder="0" applyProtection="0"/>
    <xf numFmtId="0" fontId="66" fillId="96" borderId="0" applyBorder="0" applyProtection="0"/>
    <xf numFmtId="0" fontId="66" fillId="88" borderId="0" applyBorder="0" applyProtection="0"/>
    <xf numFmtId="0" fontId="66" fillId="83" borderId="0" applyBorder="0" applyProtection="0"/>
    <xf numFmtId="0" fontId="63" fillId="91" borderId="0" applyBorder="0" applyProtection="0"/>
    <xf numFmtId="0" fontId="79" fillId="0" borderId="0"/>
    <xf numFmtId="0" fontId="65" fillId="87" borderId="0" applyBorder="0" applyProtection="0"/>
    <xf numFmtId="0" fontId="67" fillId="83" borderId="0" applyBorder="0" applyProtection="0"/>
    <xf numFmtId="0" fontId="84" fillId="0" borderId="0" applyBorder="0" applyProtection="0"/>
    <xf numFmtId="0" fontId="76" fillId="87" borderId="31" applyProtection="0"/>
    <xf numFmtId="0" fontId="66" fillId="87" borderId="0" applyBorder="0" applyProtection="0"/>
    <xf numFmtId="0" fontId="65" fillId="83" borderId="0" applyBorder="0" applyProtection="0"/>
    <xf numFmtId="0" fontId="65" fillId="84" borderId="0" applyBorder="0" applyProtection="0"/>
    <xf numFmtId="0" fontId="74" fillId="0" borderId="35" applyProtection="0"/>
    <xf numFmtId="0" fontId="69" fillId="100" borderId="32" applyProtection="0"/>
    <xf numFmtId="0" fontId="63" fillId="92" borderId="0" applyBorder="0" applyProtection="0"/>
    <xf numFmtId="0" fontId="63" fillId="89" borderId="0" applyBorder="0" applyProtection="0"/>
    <xf numFmtId="0" fontId="66" fillId="99" borderId="0" applyBorder="0" applyProtection="0"/>
    <xf numFmtId="165" fontId="82" fillId="0" borderId="0"/>
    <xf numFmtId="0" fontId="74" fillId="0" borderId="0" applyBorder="0" applyProtection="0"/>
    <xf numFmtId="0" fontId="66" fillId="95" borderId="0" applyBorder="0" applyProtection="0"/>
    <xf numFmtId="0" fontId="66" fillId="85" borderId="0" applyBorder="0" applyProtection="0"/>
    <xf numFmtId="0" fontId="70" fillId="0" borderId="0" applyBorder="0" applyProtection="0"/>
    <xf numFmtId="0" fontId="68" fillId="81" borderId="31" applyProtection="0"/>
    <xf numFmtId="0" fontId="78" fillId="101" borderId="0" applyBorder="0" applyProtection="0"/>
    <xf numFmtId="0" fontId="65" fillId="84" borderId="0" applyBorder="0" applyProtection="0"/>
    <xf numFmtId="0" fontId="65" fillId="0" borderId="0">
      <alignment vertical="center"/>
    </xf>
    <xf numFmtId="0" fontId="65" fillId="88" borderId="0" applyBorder="0" applyProtection="0"/>
    <xf numFmtId="0" fontId="65" fillId="86" borderId="0" applyBorder="0" applyProtection="0"/>
    <xf numFmtId="0" fontId="63" fillId="93" borderId="0" applyBorder="0" applyProtection="0"/>
    <xf numFmtId="0" fontId="66" fillId="88" borderId="0" applyBorder="0" applyProtection="0"/>
    <xf numFmtId="0" fontId="65" fillId="83" borderId="0" applyBorder="0" applyProtection="0"/>
    <xf numFmtId="0" fontId="82" fillId="0" borderId="0"/>
    <xf numFmtId="0" fontId="67" fillId="102" borderId="0" applyBorder="0" applyProtection="0"/>
    <xf numFmtId="0" fontId="71" fillId="84" borderId="0" applyBorder="0" applyProtection="0"/>
    <xf numFmtId="0" fontId="86" fillId="0" borderId="0" applyBorder="0" applyProtection="0"/>
    <xf numFmtId="0" fontId="73" fillId="0" borderId="34" applyProtection="0"/>
    <xf numFmtId="0" fontId="72" fillId="0" borderId="33" applyProtection="0"/>
    <xf numFmtId="0" fontId="75" fillId="0" borderId="0">
      <alignment horizontal="center" textRotation="90"/>
    </xf>
    <xf numFmtId="0" fontId="66" fillId="98" borderId="0" applyBorder="0" applyProtection="0"/>
    <xf numFmtId="0" fontId="63" fillId="94" borderId="0" applyBorder="0" applyProtection="0"/>
    <xf numFmtId="0" fontId="80" fillId="0" borderId="0"/>
    <xf numFmtId="0" fontId="63" fillId="103" borderId="37" applyProtection="0"/>
    <xf numFmtId="0" fontId="75" fillId="0" borderId="0">
      <alignment horizontal="center"/>
    </xf>
    <xf numFmtId="0" fontId="85" fillId="0" borderId="39" applyProtection="0"/>
    <xf numFmtId="0" fontId="66" fillId="84" borderId="0" applyBorder="0" applyProtection="0"/>
    <xf numFmtId="165" fontId="90" fillId="0" borderId="0"/>
    <xf numFmtId="0" fontId="87" fillId="0" borderId="0"/>
    <xf numFmtId="0" fontId="88" fillId="0" borderId="0">
      <alignment horizontal="center" textRotation="90"/>
    </xf>
    <xf numFmtId="0" fontId="89" fillId="0" borderId="0"/>
    <xf numFmtId="0" fontId="88" fillId="0" borderId="0">
      <alignment horizontal="center"/>
    </xf>
    <xf numFmtId="0" fontId="87" fillId="104" borderId="0" applyBorder="0" applyProtection="0"/>
    <xf numFmtId="0" fontId="87" fillId="107" borderId="0" applyBorder="0" applyProtection="0"/>
    <xf numFmtId="0" fontId="90" fillId="0" borderId="0"/>
    <xf numFmtId="0" fontId="87" fillId="108" borderId="0" applyBorder="0" applyProtection="0"/>
    <xf numFmtId="0" fontId="91" fillId="0" borderId="0" applyBorder="0" applyProtection="0"/>
    <xf numFmtId="0" fontId="87" fillId="109" borderId="0" applyBorder="0" applyProtection="0"/>
    <xf numFmtId="0" fontId="87" fillId="103" borderId="37" applyProtection="0"/>
    <xf numFmtId="0" fontId="87" fillId="106" borderId="0" applyBorder="0" applyProtection="0"/>
    <xf numFmtId="0" fontId="87" fillId="105" borderId="0" applyBorder="0" applyProtection="0"/>
    <xf numFmtId="0" fontId="15" fillId="0" borderId="0" applyNumberFormat="0" applyFill="0" applyBorder="0" applyAlignment="0" applyProtection="0"/>
    <xf numFmtId="0" fontId="92" fillId="0" borderId="0"/>
  </cellStyleXfs>
  <cellXfs count="49">
    <xf numFmtId="0" fontId="0" fillId="0" borderId="0" xfId="0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2" fontId="18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20" fillId="0" borderId="29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20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/>
    </xf>
    <xf numFmtId="0" fontId="93" fillId="0" borderId="0" xfId="0" applyFont="1"/>
    <xf numFmtId="0" fontId="64" fillId="0" borderId="1" xfId="0" applyFont="1" applyBorder="1"/>
    <xf numFmtId="1" fontId="22" fillId="0" borderId="1" xfId="0" applyNumberFormat="1" applyFont="1" applyBorder="1"/>
    <xf numFmtId="2" fontId="64" fillId="0" borderId="0" xfId="0" applyNumberFormat="1" applyFont="1"/>
    <xf numFmtId="2" fontId="93" fillId="0" borderId="0" xfId="0" applyNumberFormat="1" applyFont="1"/>
    <xf numFmtId="2" fontId="94" fillId="0" borderId="0" xfId="0" applyNumberFormat="1" applyFont="1"/>
    <xf numFmtId="2" fontId="95" fillId="0" borderId="0" xfId="0" applyNumberFormat="1" applyFont="1"/>
    <xf numFmtId="1" fontId="64" fillId="0" borderId="1" xfId="0" applyNumberFormat="1" applyFont="1" applyBorder="1"/>
    <xf numFmtId="0" fontId="96" fillId="0" borderId="0" xfId="0" applyFont="1"/>
    <xf numFmtId="0" fontId="22" fillId="0" borderId="1" xfId="0" applyFont="1" applyBorder="1"/>
    <xf numFmtId="0" fontId="93" fillId="0" borderId="1" xfId="0" applyFont="1" applyBorder="1"/>
    <xf numFmtId="0" fontId="93" fillId="33" borderId="0" xfId="0" applyFont="1" applyFill="1"/>
    <xf numFmtId="0" fontId="20" fillId="0" borderId="40" xfId="0" applyFont="1" applyBorder="1" applyAlignment="1">
      <alignment horizontal="right" vertical="center"/>
    </xf>
    <xf numFmtId="0" fontId="21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</cellXfs>
  <cellStyles count="212">
    <cellStyle name="20% - Accent1" xfId="1" builtinId="30" customBuiltin="1"/>
    <cellStyle name="20% - Accent1 2" xfId="69"/>
    <cellStyle name="20% - Accent1 2 2" xfId="141"/>
    <cellStyle name="20% - Accent2" xfId="2" builtinId="34" customBuiltin="1"/>
    <cellStyle name="20% - Accent2 2" xfId="62"/>
    <cellStyle name="20% - Accent2 2 2" xfId="161"/>
    <cellStyle name="20% - Accent3" xfId="3" builtinId="38" customBuiltin="1"/>
    <cellStyle name="20% - Accent3 2" xfId="75"/>
    <cellStyle name="20% - Accent3 2 2" xfId="175"/>
    <cellStyle name="20% - Accent4" xfId="4" builtinId="42" customBuiltin="1"/>
    <cellStyle name="20% - Accent4 2" xfId="72"/>
    <cellStyle name="20% - Accent4 2 2" xfId="140"/>
    <cellStyle name="20% - Accent5" xfId="5" builtinId="46" customBuiltin="1"/>
    <cellStyle name="20% - Accent5 2" xfId="42"/>
    <cellStyle name="20% - Accent5 2 2" xfId="178"/>
    <cellStyle name="20% - Accent6" xfId="6" builtinId="50" customBuiltin="1"/>
    <cellStyle name="20% - Accent6 2" xfId="45"/>
    <cellStyle name="20% - Accent6 2 2" xfId="156"/>
    <cellStyle name="40% - Accent1" xfId="7" builtinId="31" customBuiltin="1"/>
    <cellStyle name="40% - Accent1 2" xfId="55"/>
    <cellStyle name="40% - Accent1 2 2" xfId="145"/>
    <cellStyle name="40% - Accent2" xfId="8" builtinId="35" customBuiltin="1"/>
    <cellStyle name="40% - Accent2 2" xfId="68"/>
    <cellStyle name="40% - Accent2 2 2" xfId="181"/>
    <cellStyle name="40% - Accent3" xfId="9" builtinId="39" customBuiltin="1"/>
    <cellStyle name="40% - Accent3 2" xfId="81"/>
    <cellStyle name="40% - Accent3 2 2" xfId="162"/>
    <cellStyle name="40% - Accent4" xfId="10" builtinId="43" customBuiltin="1"/>
    <cellStyle name="40% - Accent4 2" xfId="53"/>
    <cellStyle name="40% - Accent4 2 2" xfId="142"/>
    <cellStyle name="40% - Accent5" xfId="11" builtinId="47" customBuiltin="1"/>
    <cellStyle name="40% - Accent5 2" xfId="51"/>
    <cellStyle name="40% - Accent5 2 2" xfId="177"/>
    <cellStyle name="40% - Accent6" xfId="12" builtinId="51" customBuiltin="1"/>
    <cellStyle name="40% - Accent6 2" xfId="44"/>
    <cellStyle name="40% - Accent6 2 2" xfId="146"/>
    <cellStyle name="60% - Accent1" xfId="13" builtinId="32" customBuiltin="1"/>
    <cellStyle name="60% - Accent1 2" xfId="59"/>
    <cellStyle name="60% - Accent1 2 2" xfId="166"/>
    <cellStyle name="60% - Accent1 2 3" xfId="201"/>
    <cellStyle name="60% - Accent1 3" xfId="61"/>
    <cellStyle name="60% - Accent1 3 2" xfId="152"/>
    <cellStyle name="60% - Accent2" xfId="14" builtinId="36" customBuiltin="1"/>
    <cellStyle name="60% - Accent2 2" xfId="63"/>
    <cellStyle name="60% - Accent2 2 2" xfId="150"/>
    <cellStyle name="60% - Accent2 2 3" xfId="209"/>
    <cellStyle name="60% - Accent2 3" xfId="76"/>
    <cellStyle name="60% - Accent2 3 2" xfId="153"/>
    <cellStyle name="60% - Accent3" xfId="15" builtinId="40" customBuiltin="1"/>
    <cellStyle name="60% - Accent3 2" xfId="65"/>
    <cellStyle name="60% - Accent3 2 2" xfId="154"/>
    <cellStyle name="60% - Accent3 2 3" xfId="208"/>
    <cellStyle name="60% - Accent3 3" xfId="80"/>
    <cellStyle name="60% - Accent3 3 2" xfId="195"/>
    <cellStyle name="60% - Accent4" xfId="16" builtinId="44" customBuiltin="1"/>
    <cellStyle name="60% - Accent4 2" xfId="67"/>
    <cellStyle name="60% - Accent4 2 2" xfId="165"/>
    <cellStyle name="60% - Accent4 2 3" xfId="202"/>
    <cellStyle name="60% - Accent4 3" xfId="78"/>
    <cellStyle name="60% - Accent4 3 2" xfId="171"/>
    <cellStyle name="60% - Accent5" xfId="17" builtinId="48" customBuiltin="1"/>
    <cellStyle name="60% - Accent5 2" xfId="70"/>
    <cellStyle name="60% - Accent5 2 2" xfId="179"/>
    <cellStyle name="60% - Accent5 2 3" xfId="204"/>
    <cellStyle name="60% - Accent5 3" xfId="47"/>
    <cellStyle name="60% - Accent5 3 2" xfId="180"/>
    <cellStyle name="60% - Accent6" xfId="18" builtinId="52" customBuiltin="1"/>
    <cellStyle name="60% - Accent6 2" xfId="73"/>
    <cellStyle name="60% - Accent6 2 2" xfId="190"/>
    <cellStyle name="60% - Accent6 2 3" xfId="206"/>
    <cellStyle name="60% - Accent6 3" xfId="48"/>
    <cellStyle name="60% - Accent6 3 2" xfId="160"/>
    <cellStyle name="Accent1" xfId="19" builtinId="29" customBuiltin="1"/>
    <cellStyle name="Accent1 2" xfId="49"/>
    <cellStyle name="Accent1 2 2" xfId="170"/>
    <cellStyle name="Accent2" xfId="20" builtinId="33" customBuiltin="1"/>
    <cellStyle name="Accent2 2" xfId="64"/>
    <cellStyle name="Accent2 2 2" xfId="151"/>
    <cellStyle name="Accent3" xfId="21" builtinId="37" customBuiltin="1"/>
    <cellStyle name="Accent3 2" xfId="79"/>
    <cellStyle name="Accent3 2 2" xfId="149"/>
    <cellStyle name="Accent4" xfId="22" builtinId="41" customBuiltin="1"/>
    <cellStyle name="Accent4 2" xfId="77"/>
    <cellStyle name="Accent4 2 2" xfId="189"/>
    <cellStyle name="Accent5" xfId="23" builtinId="45" customBuiltin="1"/>
    <cellStyle name="Accent5 2" xfId="46"/>
    <cellStyle name="Accent5 2 2" xfId="144"/>
    <cellStyle name="Accent6" xfId="24" builtinId="49" customBuiltin="1"/>
    <cellStyle name="Accent6 2" xfId="56"/>
    <cellStyle name="Accent6 2 2" xfId="167"/>
    <cellStyle name="Bad" xfId="25" builtinId="27" customBuiltin="1"/>
    <cellStyle name="Bad 2" xfId="71"/>
    <cellStyle name="Bad 2 2" xfId="157"/>
    <cellStyle name="Calculation" xfId="26" builtinId="22" customBuiltin="1"/>
    <cellStyle name="Calculation 2" xfId="58"/>
    <cellStyle name="Calculation 2 2" xfId="173"/>
    <cellStyle name="Check Cell" xfId="27" builtinId="23" customBuiltin="1"/>
    <cellStyle name="Check Cell 2" xfId="83"/>
    <cellStyle name="Check Cell 2 2" xfId="164"/>
    <cellStyle name="Excel Built-in 20% - Accent1" xfId="123"/>
    <cellStyle name="Excel Built-in 20% - Accent2" xfId="92"/>
    <cellStyle name="Excel Built-in 20% - Accent3" xfId="96"/>
    <cellStyle name="Excel Built-in 20% - Accent4" xfId="97"/>
    <cellStyle name="Excel Built-in 20% - Accent5" xfId="93"/>
    <cellStyle name="Excel Built-in 20% - Accent6" xfId="132"/>
    <cellStyle name="Excel Built-in 40% - Accent1" xfId="131"/>
    <cellStyle name="Excel Built-in 40% - Accent2" xfId="130"/>
    <cellStyle name="Excel Built-in 40% - Accent3" xfId="129"/>
    <cellStyle name="Excel Built-in 40% - Accent4" xfId="128"/>
    <cellStyle name="Excel Built-in 40% - Accent5" xfId="124"/>
    <cellStyle name="Excel Built-in 40% - Accent6" xfId="127"/>
    <cellStyle name="Excel Built-in 60% - Accent1" xfId="111"/>
    <cellStyle name="Excel Built-in 60% - Accent2" xfId="126"/>
    <cellStyle name="Excel Built-in 60% - Accent3" xfId="125"/>
    <cellStyle name="Excel Built-in 60% - Accent4" xfId="95"/>
    <cellStyle name="Excel Built-in 60% - Accent5" xfId="122"/>
    <cellStyle name="Excel Built-in 60% - Accent6" xfId="121"/>
    <cellStyle name="Excel Built-in Accent1" xfId="120"/>
    <cellStyle name="Excel Built-in Accent2" xfId="119"/>
    <cellStyle name="Excel Built-in Accent3" xfId="118"/>
    <cellStyle name="Excel Built-in Accent4" xfId="117"/>
    <cellStyle name="Excel Built-in Accent5" xfId="116"/>
    <cellStyle name="Excel Built-in Accent6" xfId="115"/>
    <cellStyle name="Excel Built-in Bad" xfId="114"/>
    <cellStyle name="Excel Built-in Calculation" xfId="113"/>
    <cellStyle name="Excel Built-in Check Cell" xfId="112"/>
    <cellStyle name="Excel Built-in Explanatory Text" xfId="101"/>
    <cellStyle name="Excel Built-in Good" xfId="99"/>
    <cellStyle name="Excel Built-in Heading 1" xfId="109"/>
    <cellStyle name="Excel Built-in Heading 2" xfId="108"/>
    <cellStyle name="Excel Built-in Heading 3" xfId="107"/>
    <cellStyle name="Excel Built-in Heading 4" xfId="106"/>
    <cellStyle name="Excel Built-in Input" xfId="104"/>
    <cellStyle name="Excel Built-in Linked Cell" xfId="94"/>
    <cellStyle name="Excel Built-in Neutral" xfId="102"/>
    <cellStyle name="Excel Built-in Normal" xfId="211"/>
    <cellStyle name="Excel Built-in Note" xfId="103"/>
    <cellStyle name="Excel Built-in Output" xfId="133"/>
    <cellStyle name="Excel Built-in Title" xfId="105"/>
    <cellStyle name="Excel Built-in Total" xfId="100"/>
    <cellStyle name="Excel Built-in Warning Text" xfId="98"/>
    <cellStyle name="Explanatory Text" xfId="28" builtinId="53" customBuiltin="1"/>
    <cellStyle name="Explanatory Text 2" xfId="84"/>
    <cellStyle name="Explanatory Text 2 2" xfId="172"/>
    <cellStyle name="Good" xfId="29" builtinId="26" customBuiltin="1"/>
    <cellStyle name="Good 2" xfId="66"/>
    <cellStyle name="Good 2 2" xfId="184"/>
    <cellStyle name="Heading" xfId="134"/>
    <cellStyle name="Heading 1" xfId="30" builtinId="16" customBuiltin="1"/>
    <cellStyle name="Heading 1 1" xfId="198"/>
    <cellStyle name="Heading 1 2" xfId="85"/>
    <cellStyle name="Heading 1 2 2" xfId="187"/>
    <cellStyle name="Heading 1 3" xfId="188"/>
    <cellStyle name="Heading 2" xfId="31" builtinId="17" customBuiltin="1"/>
    <cellStyle name="Heading 2 2" xfId="82"/>
    <cellStyle name="Heading 2 2 2" xfId="186"/>
    <cellStyle name="Heading 3" xfId="32" builtinId="18" customBuiltin="1"/>
    <cellStyle name="Heading 3 2" xfId="86"/>
    <cellStyle name="Heading 3 2 2" xfId="163"/>
    <cellStyle name="Heading 4" xfId="33" builtinId="19" customBuiltin="1"/>
    <cellStyle name="Heading 4 2" xfId="87"/>
    <cellStyle name="Heading 4 2 2" xfId="169"/>
    <cellStyle name="Heading 42" xfId="193"/>
    <cellStyle name="Heading 42 2" xfId="200"/>
    <cellStyle name="Heading1" xfId="135"/>
    <cellStyle name="Input" xfId="34" builtinId="20" customBuiltin="1"/>
    <cellStyle name="Input 2" xfId="88"/>
    <cellStyle name="Input 2 2" xfId="159"/>
    <cellStyle name="Linked Cell" xfId="35" builtinId="24" customBuiltin="1"/>
    <cellStyle name="Linked Cell 2" xfId="89"/>
    <cellStyle name="Linked Cell 2 2" xfId="147"/>
    <cellStyle name="Neutral" xfId="36" builtinId="28" customBuiltin="1"/>
    <cellStyle name="Neutral 2" xfId="50"/>
    <cellStyle name="Neutral 2 2" xfId="174"/>
    <cellStyle name="Neutral 3" xfId="90"/>
    <cellStyle name="Neutral 3 2" xfId="183"/>
    <cellStyle name="Normal" xfId="0" builtinId="0"/>
    <cellStyle name="Normal 2" xfId="74"/>
    <cellStyle name="Normal 2 2" xfId="138"/>
    <cellStyle name="Normal 2 2 2" xfId="155"/>
    <cellStyle name="Normal 2 3" xfId="176"/>
    <cellStyle name="Normal 3" xfId="110"/>
    <cellStyle name="Normal 3 2" xfId="191"/>
    <cellStyle name="Normal 3 3" xfId="199"/>
    <cellStyle name="Normal 4" xfId="139"/>
    <cellStyle name="Normal 5" xfId="197"/>
    <cellStyle name="Note" xfId="37" builtinId="10" customBuiltin="1"/>
    <cellStyle name="Note 2" xfId="60"/>
    <cellStyle name="Note 2 2" xfId="192"/>
    <cellStyle name="Note 2 3" xfId="207"/>
    <cellStyle name="Output" xfId="38" builtinId="21" customBuiltin="1"/>
    <cellStyle name="Output 2" xfId="52"/>
    <cellStyle name="Output 2 2" xfId="143"/>
    <cellStyle name="Result" xfId="136"/>
    <cellStyle name="Result 43" xfId="182"/>
    <cellStyle name="Result 43 2" xfId="203"/>
    <cellStyle name="Result2" xfId="137"/>
    <cellStyle name="Result2 2" xfId="168"/>
    <cellStyle name="Result2 3" xfId="196"/>
    <cellStyle name="Title" xfId="39" builtinId="15" customBuiltin="1"/>
    <cellStyle name="Title 2" xfId="43"/>
    <cellStyle name="Title 2 2" xfId="148"/>
    <cellStyle name="Title 2 2 2" xfId="210"/>
    <cellStyle name="Title 2 3" xfId="205"/>
    <cellStyle name="Title 3" xfId="54"/>
    <cellStyle name="Title 3 2" xfId="158"/>
    <cellStyle name="Total" xfId="40" builtinId="25" customBuiltin="1"/>
    <cellStyle name="Total 2" xfId="91"/>
    <cellStyle name="Total 2 2" xfId="194"/>
    <cellStyle name="Warning Text" xfId="41" builtinId="11" customBuiltin="1"/>
    <cellStyle name="Warning Text 2" xfId="57"/>
    <cellStyle name="Warning Text 2 2" xfId="18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tabSelected="1" view="pageBreakPreview" zoomScale="80" zoomScaleNormal="70" zoomScaleSheetLayoutView="80" workbookViewId="0">
      <pane xSplit="2" ySplit="3" topLeftCell="G34" activePane="bottomRight" state="frozen"/>
      <selection activeCell="I8" sqref="I8"/>
      <selection pane="topRight" activeCell="I8" sqref="I8"/>
      <selection pane="bottomLeft" activeCell="I8" sqref="I8"/>
      <selection pane="bottomRight" activeCell="Q59" sqref="Q59"/>
    </sheetView>
  </sheetViews>
  <sheetFormatPr defaultColWidth="8.85546875" defaultRowHeight="14.25"/>
  <cols>
    <col min="1" max="1" width="7" style="21" customWidth="1"/>
    <col min="2" max="2" width="28" style="21" customWidth="1"/>
    <col min="3" max="3" width="14" style="32" customWidth="1"/>
    <col min="4" max="4" width="13.85546875" style="32" customWidth="1"/>
    <col min="5" max="5" width="11.42578125" style="32" customWidth="1"/>
    <col min="6" max="6" width="16.28515625" style="21" customWidth="1"/>
    <col min="7" max="7" width="13.140625" style="32" customWidth="1"/>
    <col min="8" max="8" width="13" style="32" customWidth="1"/>
    <col min="9" max="9" width="12.28515625" style="32" customWidth="1"/>
    <col min="10" max="10" width="11.28515625" style="21" customWidth="1"/>
    <col min="11" max="11" width="15.140625" style="21" customWidth="1"/>
    <col min="12" max="12" width="14.5703125" style="21" customWidth="1"/>
    <col min="13" max="13" width="18.42578125" style="21" customWidth="1"/>
    <col min="14" max="16" width="16.28515625" style="21" customWidth="1"/>
    <col min="17" max="17" width="13.28515625" style="32" customWidth="1"/>
    <col min="18" max="18" width="13.140625" style="32" customWidth="1"/>
    <col min="19" max="19" width="13.42578125" style="32" customWidth="1"/>
    <col min="20" max="20" width="14" style="21" customWidth="1"/>
    <col min="21" max="22" width="14.85546875" style="21" customWidth="1"/>
    <col min="23" max="16384" width="8.85546875" style="21"/>
  </cols>
  <sheetData>
    <row r="1" spans="1:22" ht="18.75">
      <c r="A1" s="33" t="s">
        <v>98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16"/>
    </row>
    <row r="2" spans="1:22" ht="26.25">
      <c r="A2" s="34" t="s">
        <v>82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18"/>
    </row>
    <row r="3" spans="1:22" ht="18.75">
      <c r="A3" s="35" t="s">
        <v>0</v>
      </c>
      <c r="B3" s="36" t="s">
        <v>42</v>
      </c>
      <c r="C3" s="36" t="s">
        <v>2</v>
      </c>
      <c r="D3" s="36"/>
      <c r="E3" s="36"/>
      <c r="F3" s="36"/>
      <c r="G3" s="36" t="s">
        <v>3</v>
      </c>
      <c r="H3" s="36"/>
      <c r="I3" s="36"/>
      <c r="J3" s="36"/>
      <c r="K3" s="36"/>
      <c r="L3" s="36"/>
      <c r="M3" s="36"/>
      <c r="N3" s="36"/>
      <c r="O3" s="36"/>
      <c r="P3" s="17"/>
      <c r="Q3" s="36" t="s">
        <v>4</v>
      </c>
      <c r="R3" s="36"/>
      <c r="S3" s="36"/>
      <c r="T3" s="36"/>
      <c r="U3" s="5"/>
    </row>
    <row r="4" spans="1:22" ht="93.75">
      <c r="A4" s="35"/>
      <c r="B4" s="36"/>
      <c r="C4" s="17" t="s">
        <v>5</v>
      </c>
      <c r="D4" s="17" t="s">
        <v>6</v>
      </c>
      <c r="E4" s="17" t="s">
        <v>7</v>
      </c>
      <c r="F4" s="17" t="s">
        <v>8</v>
      </c>
      <c r="G4" s="17" t="s">
        <v>5</v>
      </c>
      <c r="H4" s="17" t="s">
        <v>6</v>
      </c>
      <c r="I4" s="17" t="s">
        <v>7</v>
      </c>
      <c r="J4" s="17" t="s">
        <v>9</v>
      </c>
      <c r="K4" s="19" t="s">
        <v>73</v>
      </c>
      <c r="L4" s="19" t="s">
        <v>74</v>
      </c>
      <c r="M4" s="19" t="s">
        <v>75</v>
      </c>
      <c r="N4" s="19" t="s">
        <v>97</v>
      </c>
      <c r="O4" s="19" t="s">
        <v>77</v>
      </c>
      <c r="P4" s="19" t="s">
        <v>78</v>
      </c>
      <c r="Q4" s="17" t="s">
        <v>5</v>
      </c>
      <c r="R4" s="17" t="s">
        <v>6</v>
      </c>
      <c r="S4" s="17" t="s">
        <v>7</v>
      </c>
      <c r="T4" s="17" t="s">
        <v>10</v>
      </c>
      <c r="U4" s="5"/>
    </row>
    <row r="5" spans="1:22" ht="20.25">
      <c r="A5" s="15">
        <v>1</v>
      </c>
      <c r="B5" s="20" t="s">
        <v>43</v>
      </c>
      <c r="C5" s="22">
        <v>79</v>
      </c>
      <c r="D5" s="22">
        <v>72</v>
      </c>
      <c r="E5" s="22">
        <v>59</v>
      </c>
      <c r="F5" s="23">
        <f>C5+D5+E5</f>
        <v>210</v>
      </c>
      <c r="G5" s="22">
        <v>600</v>
      </c>
      <c r="H5" s="22">
        <v>534</v>
      </c>
      <c r="I5" s="22">
        <v>184</v>
      </c>
      <c r="J5" s="23">
        <f>G5+H5+I5</f>
        <v>1318</v>
      </c>
      <c r="K5" s="22">
        <v>1093</v>
      </c>
      <c r="L5" s="28">
        <f>J5-K5</f>
        <v>225</v>
      </c>
      <c r="M5" s="22">
        <v>0</v>
      </c>
      <c r="N5" s="22">
        <v>225</v>
      </c>
      <c r="O5" s="22">
        <v>1318</v>
      </c>
      <c r="P5" s="22">
        <v>1127</v>
      </c>
      <c r="Q5" s="22">
        <v>87</v>
      </c>
      <c r="R5" s="22">
        <v>78</v>
      </c>
      <c r="S5" s="22">
        <v>70</v>
      </c>
      <c r="T5" s="23">
        <f>Q5+R5+S5</f>
        <v>235</v>
      </c>
      <c r="U5" s="24"/>
      <c r="V5" s="25"/>
    </row>
    <row r="6" spans="1:22" ht="20.25">
      <c r="A6" s="15">
        <v>2</v>
      </c>
      <c r="B6" s="20" t="s">
        <v>44</v>
      </c>
      <c r="C6" s="22">
        <v>153</v>
      </c>
      <c r="D6" s="22">
        <v>72</v>
      </c>
      <c r="E6" s="22">
        <v>66</v>
      </c>
      <c r="F6" s="23">
        <f t="shared" ref="F6:F51" si="0">C6+D6+E6</f>
        <v>291</v>
      </c>
      <c r="G6" s="22">
        <v>1094</v>
      </c>
      <c r="H6" s="22">
        <v>479</v>
      </c>
      <c r="I6" s="22">
        <v>145</v>
      </c>
      <c r="J6" s="23">
        <f t="shared" ref="J6:J50" si="1">G6+H6+I6</f>
        <v>1718</v>
      </c>
      <c r="K6" s="22">
        <v>1443</v>
      </c>
      <c r="L6" s="28">
        <f t="shared" ref="L6:L16" si="2">J6-K6</f>
        <v>275</v>
      </c>
      <c r="M6" s="22">
        <v>0</v>
      </c>
      <c r="N6" s="22">
        <v>40</v>
      </c>
      <c r="O6" s="22">
        <v>1718</v>
      </c>
      <c r="P6" s="22">
        <v>1374</v>
      </c>
      <c r="Q6" s="22">
        <v>155</v>
      </c>
      <c r="R6" s="22">
        <v>94</v>
      </c>
      <c r="S6" s="22">
        <v>109</v>
      </c>
      <c r="T6" s="23">
        <f t="shared" ref="T6:T50" si="3">Q6+R6+S6</f>
        <v>358</v>
      </c>
      <c r="U6" s="24"/>
      <c r="V6" s="25"/>
    </row>
    <row r="7" spans="1:22" ht="20.25">
      <c r="A7" s="15">
        <v>3</v>
      </c>
      <c r="B7" s="20" t="s">
        <v>45</v>
      </c>
      <c r="C7" s="22">
        <v>6</v>
      </c>
      <c r="D7" s="22">
        <v>32</v>
      </c>
      <c r="E7" s="22">
        <v>27</v>
      </c>
      <c r="F7" s="23">
        <f t="shared" si="0"/>
        <v>65</v>
      </c>
      <c r="G7" s="22">
        <v>5</v>
      </c>
      <c r="H7" s="22">
        <v>121</v>
      </c>
      <c r="I7" s="22">
        <v>26</v>
      </c>
      <c r="J7" s="23">
        <f t="shared" si="1"/>
        <v>152</v>
      </c>
      <c r="K7" s="22">
        <v>129</v>
      </c>
      <c r="L7" s="28">
        <f t="shared" si="2"/>
        <v>23</v>
      </c>
      <c r="M7" s="22">
        <v>0</v>
      </c>
      <c r="N7" s="22">
        <v>0</v>
      </c>
      <c r="O7" s="22">
        <v>0</v>
      </c>
      <c r="P7" s="22">
        <v>38</v>
      </c>
      <c r="Q7" s="22">
        <v>6</v>
      </c>
      <c r="R7" s="22">
        <v>32</v>
      </c>
      <c r="S7" s="22">
        <v>25</v>
      </c>
      <c r="T7" s="23">
        <f t="shared" si="3"/>
        <v>63</v>
      </c>
      <c r="U7" s="24"/>
      <c r="V7" s="26"/>
    </row>
    <row r="8" spans="1:22" ht="20.25">
      <c r="A8" s="15">
        <v>4</v>
      </c>
      <c r="B8" s="20" t="s">
        <v>46</v>
      </c>
      <c r="C8" s="22">
        <v>142</v>
      </c>
      <c r="D8" s="22">
        <v>80</v>
      </c>
      <c r="E8" s="22">
        <v>74</v>
      </c>
      <c r="F8" s="23">
        <f t="shared" si="0"/>
        <v>296</v>
      </c>
      <c r="G8" s="22">
        <v>380</v>
      </c>
      <c r="H8" s="22">
        <v>110</v>
      </c>
      <c r="I8" s="22">
        <v>18</v>
      </c>
      <c r="J8" s="23">
        <f t="shared" si="1"/>
        <v>508</v>
      </c>
      <c r="K8" s="22">
        <v>351</v>
      </c>
      <c r="L8" s="28">
        <f t="shared" si="2"/>
        <v>157</v>
      </c>
      <c r="M8" s="22">
        <v>0</v>
      </c>
      <c r="N8" s="22">
        <v>76</v>
      </c>
      <c r="O8" s="22">
        <v>508</v>
      </c>
      <c r="P8" s="22">
        <v>137</v>
      </c>
      <c r="Q8" s="22">
        <v>111</v>
      </c>
      <c r="R8" s="22">
        <v>80</v>
      </c>
      <c r="S8" s="22">
        <v>69</v>
      </c>
      <c r="T8" s="23">
        <f t="shared" si="3"/>
        <v>260</v>
      </c>
      <c r="U8" s="24"/>
      <c r="V8" s="26"/>
    </row>
    <row r="9" spans="1:22" ht="20.25">
      <c r="A9" s="15">
        <v>5</v>
      </c>
      <c r="B9" s="20" t="s">
        <v>47</v>
      </c>
      <c r="C9" s="22">
        <v>39</v>
      </c>
      <c r="D9" s="22">
        <v>38</v>
      </c>
      <c r="E9" s="22">
        <v>28</v>
      </c>
      <c r="F9" s="23">
        <f t="shared" si="0"/>
        <v>105</v>
      </c>
      <c r="G9" s="22">
        <v>112</v>
      </c>
      <c r="H9" s="22">
        <v>80</v>
      </c>
      <c r="I9" s="22">
        <v>9</v>
      </c>
      <c r="J9" s="23">
        <f t="shared" si="1"/>
        <v>201</v>
      </c>
      <c r="K9" s="22">
        <v>173</v>
      </c>
      <c r="L9" s="28">
        <f t="shared" si="2"/>
        <v>28</v>
      </c>
      <c r="M9" s="22">
        <v>0</v>
      </c>
      <c r="N9" s="22">
        <v>0</v>
      </c>
      <c r="O9" s="22">
        <v>201</v>
      </c>
      <c r="P9" s="22">
        <v>201</v>
      </c>
      <c r="Q9" s="22">
        <v>29</v>
      </c>
      <c r="R9" s="22">
        <v>49</v>
      </c>
      <c r="S9" s="22">
        <v>26</v>
      </c>
      <c r="T9" s="23">
        <f t="shared" si="3"/>
        <v>104</v>
      </c>
      <c r="U9" s="24"/>
      <c r="V9" s="25"/>
    </row>
    <row r="10" spans="1:22" ht="20.25">
      <c r="A10" s="15">
        <v>6</v>
      </c>
      <c r="B10" s="20" t="s">
        <v>48</v>
      </c>
      <c r="C10" s="22">
        <v>93</v>
      </c>
      <c r="D10" s="22">
        <v>53</v>
      </c>
      <c r="E10" s="22">
        <v>55</v>
      </c>
      <c r="F10" s="23">
        <f t="shared" si="0"/>
        <v>201</v>
      </c>
      <c r="G10" s="22">
        <v>313</v>
      </c>
      <c r="H10" s="22">
        <v>58</v>
      </c>
      <c r="I10" s="22">
        <v>37</v>
      </c>
      <c r="J10" s="23">
        <f t="shared" si="1"/>
        <v>408</v>
      </c>
      <c r="K10" s="22">
        <v>315</v>
      </c>
      <c r="L10" s="28">
        <f t="shared" si="2"/>
        <v>93</v>
      </c>
      <c r="M10" s="22">
        <v>0</v>
      </c>
      <c r="N10" s="22">
        <v>84</v>
      </c>
      <c r="O10" s="22">
        <v>408</v>
      </c>
      <c r="P10" s="22">
        <v>408</v>
      </c>
      <c r="Q10" s="22">
        <v>41</v>
      </c>
      <c r="R10" s="22">
        <v>47</v>
      </c>
      <c r="S10" s="22">
        <v>52</v>
      </c>
      <c r="T10" s="23">
        <f t="shared" si="3"/>
        <v>140</v>
      </c>
      <c r="U10" s="24"/>
      <c r="V10" s="25"/>
    </row>
    <row r="11" spans="1:22" ht="21.75" customHeight="1">
      <c r="A11" s="15">
        <v>7</v>
      </c>
      <c r="B11" s="20" t="s">
        <v>49</v>
      </c>
      <c r="C11" s="22">
        <v>69</v>
      </c>
      <c r="D11" s="22">
        <v>41</v>
      </c>
      <c r="E11" s="22">
        <v>27</v>
      </c>
      <c r="F11" s="23">
        <f t="shared" si="0"/>
        <v>137</v>
      </c>
      <c r="G11" s="22">
        <v>512</v>
      </c>
      <c r="H11" s="22">
        <v>113</v>
      </c>
      <c r="I11" s="22">
        <v>7</v>
      </c>
      <c r="J11" s="23">
        <f t="shared" si="1"/>
        <v>632</v>
      </c>
      <c r="K11" s="22">
        <v>573</v>
      </c>
      <c r="L11" s="28">
        <f t="shared" si="2"/>
        <v>59</v>
      </c>
      <c r="M11" s="22">
        <v>0</v>
      </c>
      <c r="N11" s="22">
        <v>0</v>
      </c>
      <c r="O11" s="22">
        <v>40</v>
      </c>
      <c r="P11" s="22">
        <v>632</v>
      </c>
      <c r="Q11" s="22">
        <v>69</v>
      </c>
      <c r="R11" s="22">
        <v>39</v>
      </c>
      <c r="S11" s="22">
        <v>30</v>
      </c>
      <c r="T11" s="23">
        <f t="shared" si="3"/>
        <v>138</v>
      </c>
      <c r="U11" s="27"/>
      <c r="V11" s="25"/>
    </row>
    <row r="12" spans="1:22" ht="20.25">
      <c r="A12" s="15">
        <v>8</v>
      </c>
      <c r="B12" s="20" t="s">
        <v>50</v>
      </c>
      <c r="C12" s="22">
        <v>10</v>
      </c>
      <c r="D12" s="22">
        <v>9</v>
      </c>
      <c r="E12" s="22">
        <v>11</v>
      </c>
      <c r="F12" s="23">
        <f t="shared" si="0"/>
        <v>30</v>
      </c>
      <c r="G12" s="22">
        <v>0</v>
      </c>
      <c r="H12" s="22">
        <v>1</v>
      </c>
      <c r="I12" s="22">
        <v>1</v>
      </c>
      <c r="J12" s="23">
        <f t="shared" si="1"/>
        <v>2</v>
      </c>
      <c r="K12" s="22">
        <v>2</v>
      </c>
      <c r="L12" s="28">
        <f t="shared" si="2"/>
        <v>0</v>
      </c>
      <c r="M12" s="22">
        <v>0</v>
      </c>
      <c r="N12" s="22">
        <v>0</v>
      </c>
      <c r="O12" s="22">
        <v>0</v>
      </c>
      <c r="P12" s="22">
        <v>0</v>
      </c>
      <c r="Q12" s="22">
        <v>8</v>
      </c>
      <c r="R12" s="22">
        <v>4</v>
      </c>
      <c r="S12" s="22">
        <v>11</v>
      </c>
      <c r="T12" s="23">
        <f t="shared" si="3"/>
        <v>23</v>
      </c>
      <c r="U12" s="27"/>
      <c r="V12" s="25"/>
    </row>
    <row r="13" spans="1:22" ht="20.25">
      <c r="A13" s="15">
        <v>9</v>
      </c>
      <c r="B13" s="20" t="s">
        <v>51</v>
      </c>
      <c r="C13" s="22">
        <v>177</v>
      </c>
      <c r="D13" s="22">
        <v>107</v>
      </c>
      <c r="E13" s="22">
        <v>78</v>
      </c>
      <c r="F13" s="23">
        <f t="shared" si="0"/>
        <v>362</v>
      </c>
      <c r="G13" s="22">
        <v>982</v>
      </c>
      <c r="H13" s="22">
        <v>413</v>
      </c>
      <c r="I13" s="22">
        <v>43</v>
      </c>
      <c r="J13" s="23">
        <f t="shared" si="1"/>
        <v>1438</v>
      </c>
      <c r="K13" s="22">
        <v>1049</v>
      </c>
      <c r="L13" s="28">
        <f t="shared" si="2"/>
        <v>389</v>
      </c>
      <c r="M13" s="22">
        <v>0</v>
      </c>
      <c r="N13" s="22">
        <v>0</v>
      </c>
      <c r="O13" s="28">
        <v>1438</v>
      </c>
      <c r="P13" s="28">
        <v>1438</v>
      </c>
      <c r="Q13" s="22">
        <v>153</v>
      </c>
      <c r="R13" s="22">
        <v>125</v>
      </c>
      <c r="S13" s="22">
        <v>98</v>
      </c>
      <c r="T13" s="23">
        <f t="shared" si="3"/>
        <v>376</v>
      </c>
      <c r="U13" s="24"/>
      <c r="V13" s="25"/>
    </row>
    <row r="14" spans="1:22" ht="20.25">
      <c r="A14" s="15">
        <v>10</v>
      </c>
      <c r="B14" s="20" t="s">
        <v>52</v>
      </c>
      <c r="C14" s="22">
        <v>568</v>
      </c>
      <c r="D14" s="22">
        <v>187</v>
      </c>
      <c r="E14" s="22">
        <v>179</v>
      </c>
      <c r="F14" s="23">
        <f t="shared" si="0"/>
        <v>934</v>
      </c>
      <c r="G14" s="22">
        <v>6509</v>
      </c>
      <c r="H14" s="22">
        <v>188</v>
      </c>
      <c r="I14" s="22">
        <v>115</v>
      </c>
      <c r="J14" s="23">
        <f t="shared" si="1"/>
        <v>6812</v>
      </c>
      <c r="K14" s="22">
        <v>5291</v>
      </c>
      <c r="L14" s="28">
        <f t="shared" si="2"/>
        <v>1521</v>
      </c>
      <c r="M14" s="22">
        <v>0</v>
      </c>
      <c r="N14" s="22">
        <v>824</v>
      </c>
      <c r="O14" s="22">
        <v>6812</v>
      </c>
      <c r="P14" s="22">
        <v>5798</v>
      </c>
      <c r="Q14" s="22">
        <v>606</v>
      </c>
      <c r="R14" s="22">
        <v>1459</v>
      </c>
      <c r="S14" s="22">
        <v>1081</v>
      </c>
      <c r="T14" s="23">
        <f t="shared" si="3"/>
        <v>3146</v>
      </c>
      <c r="U14" s="24"/>
      <c r="V14" s="25"/>
    </row>
    <row r="15" spans="1:22" ht="20.25">
      <c r="A15" s="15">
        <v>11</v>
      </c>
      <c r="B15" s="20" t="s">
        <v>53</v>
      </c>
      <c r="C15" s="22">
        <v>143</v>
      </c>
      <c r="D15" s="22">
        <v>84</v>
      </c>
      <c r="E15" s="22">
        <v>49</v>
      </c>
      <c r="F15" s="23">
        <f t="shared" si="0"/>
        <v>276</v>
      </c>
      <c r="G15" s="22">
        <v>1217</v>
      </c>
      <c r="H15" s="22">
        <v>437</v>
      </c>
      <c r="I15" s="22">
        <v>57</v>
      </c>
      <c r="J15" s="23">
        <f t="shared" si="1"/>
        <v>1711</v>
      </c>
      <c r="K15" s="22">
        <v>1153</v>
      </c>
      <c r="L15" s="28">
        <f t="shared" si="2"/>
        <v>558</v>
      </c>
      <c r="M15" s="22">
        <v>0</v>
      </c>
      <c r="N15" s="22">
        <v>173</v>
      </c>
      <c r="O15" s="22">
        <v>1711</v>
      </c>
      <c r="P15" s="22">
        <v>1466</v>
      </c>
      <c r="Q15" s="22">
        <v>140</v>
      </c>
      <c r="R15" s="22">
        <v>87</v>
      </c>
      <c r="S15" s="22">
        <v>69</v>
      </c>
      <c r="T15" s="23">
        <f t="shared" si="3"/>
        <v>296</v>
      </c>
      <c r="U15" s="24"/>
      <c r="V15" s="25"/>
    </row>
    <row r="16" spans="1:22" s="29" customFormat="1" ht="20.25">
      <c r="A16" s="15">
        <v>12</v>
      </c>
      <c r="B16" s="20" t="s">
        <v>54</v>
      </c>
      <c r="C16" s="22">
        <v>158</v>
      </c>
      <c r="D16" s="22">
        <v>122</v>
      </c>
      <c r="E16" s="22">
        <v>94</v>
      </c>
      <c r="F16" s="23">
        <f t="shared" si="0"/>
        <v>374</v>
      </c>
      <c r="G16" s="22">
        <v>1166</v>
      </c>
      <c r="H16" s="22">
        <v>798</v>
      </c>
      <c r="I16" s="22">
        <v>64</v>
      </c>
      <c r="J16" s="23">
        <f t="shared" si="1"/>
        <v>2028</v>
      </c>
      <c r="K16" s="22">
        <v>1554</v>
      </c>
      <c r="L16" s="28">
        <f t="shared" si="2"/>
        <v>474</v>
      </c>
      <c r="M16" s="22">
        <v>0</v>
      </c>
      <c r="N16" s="22">
        <v>409</v>
      </c>
      <c r="O16" s="22">
        <v>2028</v>
      </c>
      <c r="P16" s="22">
        <v>1960</v>
      </c>
      <c r="Q16" s="22">
        <v>128</v>
      </c>
      <c r="R16" s="22">
        <v>124</v>
      </c>
      <c r="S16" s="22">
        <v>99</v>
      </c>
      <c r="T16" s="23">
        <f t="shared" si="3"/>
        <v>351</v>
      </c>
      <c r="U16" s="24"/>
      <c r="V16" s="25"/>
    </row>
    <row r="17" spans="1:22" ht="20.25">
      <c r="A17" s="37" t="s">
        <v>55</v>
      </c>
      <c r="B17" s="37"/>
      <c r="C17" s="30">
        <f>SUM(C5:C16)</f>
        <v>1637</v>
      </c>
      <c r="D17" s="30">
        <f t="shared" ref="D17:S17" si="4">SUM(D5:D16)</f>
        <v>897</v>
      </c>
      <c r="E17" s="30">
        <f t="shared" si="4"/>
        <v>747</v>
      </c>
      <c r="F17" s="23">
        <f t="shared" si="0"/>
        <v>3281</v>
      </c>
      <c r="G17" s="30">
        <f t="shared" si="4"/>
        <v>12890</v>
      </c>
      <c r="H17" s="30">
        <f t="shared" si="4"/>
        <v>3332</v>
      </c>
      <c r="I17" s="30">
        <f t="shared" si="4"/>
        <v>706</v>
      </c>
      <c r="J17" s="23">
        <f t="shared" si="1"/>
        <v>16928</v>
      </c>
      <c r="K17" s="30">
        <f t="shared" si="4"/>
        <v>13126</v>
      </c>
      <c r="L17" s="30">
        <f t="shared" si="4"/>
        <v>3802</v>
      </c>
      <c r="M17" s="30">
        <f t="shared" si="4"/>
        <v>0</v>
      </c>
      <c r="N17" s="30">
        <f t="shared" si="4"/>
        <v>1831</v>
      </c>
      <c r="O17" s="30">
        <f t="shared" si="4"/>
        <v>16182</v>
      </c>
      <c r="P17" s="30">
        <f t="shared" si="4"/>
        <v>14579</v>
      </c>
      <c r="Q17" s="30">
        <f t="shared" si="4"/>
        <v>1533</v>
      </c>
      <c r="R17" s="30">
        <f t="shared" si="4"/>
        <v>2218</v>
      </c>
      <c r="S17" s="30">
        <f t="shared" si="4"/>
        <v>1739</v>
      </c>
      <c r="T17" s="23">
        <f t="shared" si="3"/>
        <v>5490</v>
      </c>
      <c r="U17" s="24"/>
      <c r="V17" s="25"/>
    </row>
    <row r="18" spans="1:22" ht="20.25">
      <c r="A18" s="15">
        <v>13</v>
      </c>
      <c r="B18" s="20" t="s">
        <v>84</v>
      </c>
      <c r="C18" s="22">
        <v>100</v>
      </c>
      <c r="D18" s="22">
        <v>87</v>
      </c>
      <c r="E18" s="22">
        <v>71</v>
      </c>
      <c r="F18" s="23">
        <f t="shared" ref="F18:F37" si="5">C18+D18+E18</f>
        <v>258</v>
      </c>
      <c r="G18" s="22">
        <v>1135</v>
      </c>
      <c r="H18" s="22">
        <v>1366</v>
      </c>
      <c r="I18" s="22">
        <v>448</v>
      </c>
      <c r="J18" s="23">
        <f t="shared" ref="J18:J37" si="6">G18+H18+I18</f>
        <v>2949</v>
      </c>
      <c r="K18" s="22">
        <v>59</v>
      </c>
      <c r="L18" s="28">
        <f>J18-K18</f>
        <v>2890</v>
      </c>
      <c r="M18" s="22">
        <v>0</v>
      </c>
      <c r="N18" s="22">
        <v>0</v>
      </c>
      <c r="O18" s="22">
        <v>18</v>
      </c>
      <c r="P18" s="22">
        <v>2850</v>
      </c>
      <c r="Q18" s="22">
        <v>121</v>
      </c>
      <c r="R18" s="22">
        <v>118</v>
      </c>
      <c r="S18" s="22">
        <v>85</v>
      </c>
      <c r="T18" s="23">
        <f t="shared" ref="T18:T37" si="7">Q18+R18+S18</f>
        <v>324</v>
      </c>
      <c r="U18" s="24"/>
      <c r="V18" s="25"/>
    </row>
    <row r="19" spans="1:22" ht="20.25">
      <c r="A19" s="15">
        <v>14</v>
      </c>
      <c r="B19" s="20" t="s">
        <v>56</v>
      </c>
      <c r="C19" s="22">
        <v>110</v>
      </c>
      <c r="D19" s="22">
        <v>111</v>
      </c>
      <c r="E19" s="22">
        <v>42</v>
      </c>
      <c r="F19" s="23">
        <f t="shared" si="5"/>
        <v>263</v>
      </c>
      <c r="G19" s="22">
        <v>0</v>
      </c>
      <c r="H19" s="22">
        <v>0</v>
      </c>
      <c r="I19" s="22">
        <v>0</v>
      </c>
      <c r="J19" s="23">
        <f t="shared" si="6"/>
        <v>0</v>
      </c>
      <c r="K19" s="22">
        <v>0</v>
      </c>
      <c r="L19" s="28">
        <f t="shared" ref="L19:L37" si="8">J19-K19</f>
        <v>0</v>
      </c>
      <c r="M19" s="22">
        <v>0</v>
      </c>
      <c r="N19" s="22">
        <v>0</v>
      </c>
      <c r="O19" s="22">
        <v>0</v>
      </c>
      <c r="P19" s="22">
        <v>0</v>
      </c>
      <c r="Q19" s="22">
        <v>1</v>
      </c>
      <c r="R19" s="22">
        <v>8</v>
      </c>
      <c r="S19" s="22">
        <v>7</v>
      </c>
      <c r="T19" s="23">
        <f t="shared" si="7"/>
        <v>16</v>
      </c>
      <c r="U19" s="24"/>
      <c r="V19" s="25"/>
    </row>
    <row r="20" spans="1:22" ht="20.25">
      <c r="A20" s="15">
        <v>15</v>
      </c>
      <c r="B20" s="20" t="s">
        <v>80</v>
      </c>
      <c r="C20" s="22">
        <v>0</v>
      </c>
      <c r="D20" s="22">
        <v>0</v>
      </c>
      <c r="E20" s="22">
        <v>1</v>
      </c>
      <c r="F20" s="23">
        <f t="shared" si="5"/>
        <v>1</v>
      </c>
      <c r="G20" s="22">
        <v>0</v>
      </c>
      <c r="H20" s="22">
        <v>0</v>
      </c>
      <c r="I20" s="22">
        <v>0</v>
      </c>
      <c r="J20" s="23">
        <f t="shared" si="6"/>
        <v>0</v>
      </c>
      <c r="K20" s="22">
        <v>0</v>
      </c>
      <c r="L20" s="28">
        <f t="shared" si="8"/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1</v>
      </c>
      <c r="T20" s="23">
        <f t="shared" si="7"/>
        <v>1</v>
      </c>
      <c r="U20" s="24"/>
      <c r="V20" s="25"/>
    </row>
    <row r="21" spans="1:22" ht="20.25">
      <c r="A21" s="15">
        <v>16</v>
      </c>
      <c r="B21" s="20" t="s">
        <v>57</v>
      </c>
      <c r="C21" s="22">
        <v>0</v>
      </c>
      <c r="D21" s="22">
        <v>0</v>
      </c>
      <c r="E21" s="22">
        <v>4</v>
      </c>
      <c r="F21" s="23">
        <f t="shared" si="5"/>
        <v>4</v>
      </c>
      <c r="G21" s="22">
        <v>0</v>
      </c>
      <c r="H21" s="22">
        <v>0</v>
      </c>
      <c r="I21" s="22">
        <v>0</v>
      </c>
      <c r="J21" s="23">
        <f t="shared" si="6"/>
        <v>0</v>
      </c>
      <c r="K21" s="22">
        <v>0</v>
      </c>
      <c r="L21" s="28">
        <f t="shared" si="8"/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5</v>
      </c>
      <c r="T21" s="23">
        <f t="shared" si="7"/>
        <v>5</v>
      </c>
      <c r="U21" s="24"/>
      <c r="V21" s="25"/>
    </row>
    <row r="22" spans="1:22" ht="20.25">
      <c r="A22" s="15">
        <v>17</v>
      </c>
      <c r="B22" s="6" t="s">
        <v>79</v>
      </c>
      <c r="C22" s="22">
        <v>2</v>
      </c>
      <c r="D22" s="22">
        <v>0</v>
      </c>
      <c r="E22" s="22">
        <v>2</v>
      </c>
      <c r="F22" s="23">
        <f t="shared" si="5"/>
        <v>4</v>
      </c>
      <c r="G22" s="22">
        <v>0</v>
      </c>
      <c r="H22" s="22">
        <v>0</v>
      </c>
      <c r="I22" s="22">
        <v>0</v>
      </c>
      <c r="J22" s="23">
        <f t="shared" si="6"/>
        <v>0</v>
      </c>
      <c r="K22" s="22">
        <v>0</v>
      </c>
      <c r="L22" s="28">
        <f t="shared" si="8"/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2</v>
      </c>
      <c r="T22" s="23">
        <f t="shared" si="7"/>
        <v>2</v>
      </c>
      <c r="U22" s="24"/>
      <c r="V22" s="26"/>
    </row>
    <row r="23" spans="1:22" ht="20.25">
      <c r="A23" s="15">
        <v>18</v>
      </c>
      <c r="B23" s="20" t="s">
        <v>85</v>
      </c>
      <c r="C23" s="22">
        <v>18</v>
      </c>
      <c r="D23" s="22">
        <v>29</v>
      </c>
      <c r="E23" s="22">
        <v>8</v>
      </c>
      <c r="F23" s="23">
        <f t="shared" si="5"/>
        <v>55</v>
      </c>
      <c r="G23" s="22">
        <v>801</v>
      </c>
      <c r="H23" s="22">
        <v>0</v>
      </c>
      <c r="I23" s="22">
        <v>0</v>
      </c>
      <c r="J23" s="23">
        <f t="shared" si="6"/>
        <v>801</v>
      </c>
      <c r="K23" s="22">
        <v>762</v>
      </c>
      <c r="L23" s="28">
        <f t="shared" si="8"/>
        <v>39</v>
      </c>
      <c r="M23" s="22">
        <v>0</v>
      </c>
      <c r="N23" s="22">
        <v>0</v>
      </c>
      <c r="O23" s="22">
        <v>0</v>
      </c>
      <c r="P23" s="22">
        <v>262</v>
      </c>
      <c r="Q23" s="22">
        <v>17</v>
      </c>
      <c r="R23" s="22">
        <v>27</v>
      </c>
      <c r="S23" s="22">
        <v>8</v>
      </c>
      <c r="T23" s="23">
        <f t="shared" si="7"/>
        <v>52</v>
      </c>
      <c r="U23" s="24"/>
      <c r="V23" s="25"/>
    </row>
    <row r="24" spans="1:22" ht="20.25">
      <c r="A24" s="15">
        <v>19</v>
      </c>
      <c r="B24" s="20" t="s">
        <v>58</v>
      </c>
      <c r="C24" s="22">
        <v>6</v>
      </c>
      <c r="D24" s="22">
        <v>15</v>
      </c>
      <c r="E24" s="22">
        <v>9</v>
      </c>
      <c r="F24" s="23">
        <f t="shared" si="5"/>
        <v>30</v>
      </c>
      <c r="G24" s="22">
        <v>0</v>
      </c>
      <c r="H24" s="22">
        <v>0</v>
      </c>
      <c r="I24" s="22">
        <v>0</v>
      </c>
      <c r="J24" s="23">
        <f t="shared" si="6"/>
        <v>0</v>
      </c>
      <c r="K24" s="22">
        <v>0</v>
      </c>
      <c r="L24" s="28">
        <f t="shared" si="8"/>
        <v>0</v>
      </c>
      <c r="M24" s="22">
        <v>0</v>
      </c>
      <c r="N24" s="22">
        <v>0</v>
      </c>
      <c r="O24" s="22">
        <v>0</v>
      </c>
      <c r="P24" s="22">
        <v>0</v>
      </c>
      <c r="Q24" s="22">
        <v>2</v>
      </c>
      <c r="R24" s="22">
        <v>16</v>
      </c>
      <c r="S24" s="22">
        <v>11</v>
      </c>
      <c r="T24" s="23">
        <f t="shared" si="7"/>
        <v>29</v>
      </c>
      <c r="U24" s="27"/>
      <c r="V24" s="26"/>
    </row>
    <row r="25" spans="1:22" ht="20.25">
      <c r="A25" s="15">
        <v>20</v>
      </c>
      <c r="B25" s="20" t="s">
        <v>59</v>
      </c>
      <c r="C25" s="22">
        <v>87</v>
      </c>
      <c r="D25" s="22">
        <v>93</v>
      </c>
      <c r="E25" s="22">
        <v>77</v>
      </c>
      <c r="F25" s="23">
        <f t="shared" si="5"/>
        <v>257</v>
      </c>
      <c r="G25" s="22">
        <v>595</v>
      </c>
      <c r="H25" s="22">
        <v>60</v>
      </c>
      <c r="I25" s="22">
        <v>9</v>
      </c>
      <c r="J25" s="23">
        <f t="shared" si="6"/>
        <v>664</v>
      </c>
      <c r="K25" s="22">
        <v>622</v>
      </c>
      <c r="L25" s="28">
        <f t="shared" si="8"/>
        <v>42</v>
      </c>
      <c r="M25" s="22">
        <v>0</v>
      </c>
      <c r="N25" s="22">
        <v>6</v>
      </c>
      <c r="O25" s="22">
        <v>617</v>
      </c>
      <c r="P25" s="22">
        <v>443</v>
      </c>
      <c r="Q25" s="22">
        <v>101</v>
      </c>
      <c r="R25" s="22">
        <v>230</v>
      </c>
      <c r="S25" s="22">
        <v>184</v>
      </c>
      <c r="T25" s="23">
        <f t="shared" si="7"/>
        <v>515</v>
      </c>
      <c r="U25" s="24"/>
      <c r="V25" s="25"/>
    </row>
    <row r="26" spans="1:22" ht="20.25">
      <c r="A26" s="15">
        <v>21</v>
      </c>
      <c r="B26" s="20" t="s">
        <v>60</v>
      </c>
      <c r="C26" s="22">
        <v>78</v>
      </c>
      <c r="D26" s="22">
        <v>66</v>
      </c>
      <c r="E26" s="22">
        <v>62</v>
      </c>
      <c r="F26" s="23">
        <f t="shared" si="5"/>
        <v>206</v>
      </c>
      <c r="G26" s="22">
        <v>881</v>
      </c>
      <c r="H26" s="22">
        <v>20</v>
      </c>
      <c r="I26" s="22">
        <v>0</v>
      </c>
      <c r="J26" s="23">
        <f t="shared" si="6"/>
        <v>901</v>
      </c>
      <c r="K26" s="22">
        <v>0</v>
      </c>
      <c r="L26" s="28">
        <f t="shared" si="8"/>
        <v>901</v>
      </c>
      <c r="M26" s="22">
        <v>0</v>
      </c>
      <c r="N26" s="22">
        <v>901</v>
      </c>
      <c r="O26" s="22">
        <v>0</v>
      </c>
      <c r="P26" s="22">
        <v>901</v>
      </c>
      <c r="Q26" s="22">
        <v>68</v>
      </c>
      <c r="R26" s="22">
        <v>92</v>
      </c>
      <c r="S26" s="22">
        <v>92</v>
      </c>
      <c r="T26" s="23">
        <f t="shared" si="7"/>
        <v>252</v>
      </c>
      <c r="U26" s="24"/>
      <c r="V26" s="26"/>
    </row>
    <row r="27" spans="1:22" ht="20.25">
      <c r="A27" s="15">
        <v>22</v>
      </c>
      <c r="B27" s="20" t="s">
        <v>61</v>
      </c>
      <c r="C27" s="22">
        <v>25</v>
      </c>
      <c r="D27" s="22">
        <v>34</v>
      </c>
      <c r="E27" s="22">
        <v>21</v>
      </c>
      <c r="F27" s="23">
        <f t="shared" si="5"/>
        <v>80</v>
      </c>
      <c r="G27" s="22">
        <v>121</v>
      </c>
      <c r="H27" s="22">
        <v>2</v>
      </c>
      <c r="I27" s="22">
        <v>34</v>
      </c>
      <c r="J27" s="23">
        <f t="shared" si="6"/>
        <v>157</v>
      </c>
      <c r="K27" s="22">
        <v>142</v>
      </c>
      <c r="L27" s="28">
        <f t="shared" si="8"/>
        <v>15</v>
      </c>
      <c r="M27" s="22">
        <v>0</v>
      </c>
      <c r="N27" s="22">
        <v>0</v>
      </c>
      <c r="O27" s="22">
        <v>0</v>
      </c>
      <c r="P27" s="22">
        <v>105</v>
      </c>
      <c r="Q27" s="22">
        <v>18</v>
      </c>
      <c r="R27" s="22">
        <v>46</v>
      </c>
      <c r="S27" s="22">
        <v>33</v>
      </c>
      <c r="T27" s="23">
        <f t="shared" si="7"/>
        <v>97</v>
      </c>
      <c r="U27" s="27"/>
      <c r="V27" s="26"/>
    </row>
    <row r="28" spans="1:22" ht="20.25">
      <c r="A28" s="15">
        <v>23</v>
      </c>
      <c r="B28" s="20" t="s">
        <v>62</v>
      </c>
      <c r="C28" s="22">
        <v>4</v>
      </c>
      <c r="D28" s="22">
        <v>26</v>
      </c>
      <c r="E28" s="22">
        <v>21</v>
      </c>
      <c r="F28" s="23">
        <f t="shared" si="5"/>
        <v>51</v>
      </c>
      <c r="G28" s="22">
        <v>218</v>
      </c>
      <c r="H28" s="22">
        <v>10</v>
      </c>
      <c r="I28" s="22">
        <v>45</v>
      </c>
      <c r="J28" s="23">
        <f t="shared" si="6"/>
        <v>273</v>
      </c>
      <c r="K28" s="22">
        <v>226</v>
      </c>
      <c r="L28" s="28">
        <f t="shared" si="8"/>
        <v>47</v>
      </c>
      <c r="M28" s="22">
        <v>0</v>
      </c>
      <c r="N28" s="22">
        <v>0</v>
      </c>
      <c r="O28" s="22">
        <v>83</v>
      </c>
      <c r="P28" s="22">
        <v>200</v>
      </c>
      <c r="Q28" s="22">
        <v>2</v>
      </c>
      <c r="R28" s="22">
        <v>11</v>
      </c>
      <c r="S28" s="22">
        <v>14</v>
      </c>
      <c r="T28" s="23">
        <f t="shared" si="7"/>
        <v>27</v>
      </c>
      <c r="U28" s="27"/>
      <c r="V28" s="25"/>
    </row>
    <row r="29" spans="1:22" ht="20.25">
      <c r="A29" s="15">
        <v>24</v>
      </c>
      <c r="B29" s="6" t="s">
        <v>63</v>
      </c>
      <c r="C29" s="22">
        <v>14</v>
      </c>
      <c r="D29" s="22">
        <v>29</v>
      </c>
      <c r="E29" s="22">
        <v>34</v>
      </c>
      <c r="F29" s="23">
        <f t="shared" si="5"/>
        <v>77</v>
      </c>
      <c r="G29" s="22">
        <v>11295</v>
      </c>
      <c r="H29" s="22">
        <v>0</v>
      </c>
      <c r="I29" s="22">
        <v>4261</v>
      </c>
      <c r="J29" s="23">
        <f t="shared" si="6"/>
        <v>15556</v>
      </c>
      <c r="K29" s="22">
        <v>11839</v>
      </c>
      <c r="L29" s="28">
        <f t="shared" si="8"/>
        <v>3717</v>
      </c>
      <c r="M29" s="22">
        <v>0</v>
      </c>
      <c r="N29" s="22">
        <v>0</v>
      </c>
      <c r="O29" s="22">
        <v>13165</v>
      </c>
      <c r="P29" s="22">
        <v>15556</v>
      </c>
      <c r="Q29" s="22">
        <v>8</v>
      </c>
      <c r="R29" s="22">
        <v>19</v>
      </c>
      <c r="S29" s="22">
        <v>36</v>
      </c>
      <c r="T29" s="23">
        <f t="shared" si="7"/>
        <v>63</v>
      </c>
      <c r="U29" s="24"/>
      <c r="V29" s="25"/>
    </row>
    <row r="30" spans="1:22" ht="20.25">
      <c r="A30" s="15">
        <v>25</v>
      </c>
      <c r="B30" s="6" t="s">
        <v>86</v>
      </c>
      <c r="C30" s="22">
        <v>0</v>
      </c>
      <c r="D30" s="22">
        <v>2</v>
      </c>
      <c r="E30" s="22">
        <v>8</v>
      </c>
      <c r="F30" s="23">
        <f t="shared" si="5"/>
        <v>10</v>
      </c>
      <c r="G30" s="22">
        <v>0</v>
      </c>
      <c r="H30" s="22">
        <v>0</v>
      </c>
      <c r="I30" s="22">
        <v>0</v>
      </c>
      <c r="J30" s="23">
        <f t="shared" si="6"/>
        <v>0</v>
      </c>
      <c r="K30" s="22">
        <v>0</v>
      </c>
      <c r="L30" s="28">
        <f t="shared" si="8"/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2</v>
      </c>
      <c r="S30" s="22">
        <v>7</v>
      </c>
      <c r="T30" s="23">
        <f t="shared" si="7"/>
        <v>9</v>
      </c>
      <c r="U30" s="24"/>
      <c r="V30" s="25"/>
    </row>
    <row r="31" spans="1:22" ht="20.25">
      <c r="A31" s="15">
        <v>26</v>
      </c>
      <c r="B31" s="6" t="s">
        <v>64</v>
      </c>
      <c r="C31" s="22">
        <v>0</v>
      </c>
      <c r="D31" s="22">
        <v>1</v>
      </c>
      <c r="E31" s="22">
        <v>4</v>
      </c>
      <c r="F31" s="23">
        <f t="shared" si="5"/>
        <v>5</v>
      </c>
      <c r="G31" s="22">
        <v>0</v>
      </c>
      <c r="H31" s="22">
        <v>1</v>
      </c>
      <c r="I31" s="22">
        <v>1</v>
      </c>
      <c r="J31" s="23">
        <f t="shared" si="6"/>
        <v>2</v>
      </c>
      <c r="K31" s="22">
        <v>1</v>
      </c>
      <c r="L31" s="28">
        <f t="shared" si="8"/>
        <v>1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1</v>
      </c>
      <c r="S31" s="22">
        <v>4</v>
      </c>
      <c r="T31" s="23">
        <f t="shared" si="7"/>
        <v>5</v>
      </c>
      <c r="U31" s="24"/>
      <c r="V31" s="25"/>
    </row>
    <row r="32" spans="1:22" ht="20.25">
      <c r="A32" s="15">
        <v>27</v>
      </c>
      <c r="B32" s="6" t="s">
        <v>87</v>
      </c>
      <c r="C32" s="22">
        <v>6</v>
      </c>
      <c r="D32" s="22">
        <v>6</v>
      </c>
      <c r="E32" s="22">
        <v>20</v>
      </c>
      <c r="F32" s="23">
        <f t="shared" si="5"/>
        <v>32</v>
      </c>
      <c r="G32" s="22">
        <v>0</v>
      </c>
      <c r="H32" s="22">
        <v>9</v>
      </c>
      <c r="I32" s="22">
        <v>2</v>
      </c>
      <c r="J32" s="23">
        <f t="shared" si="6"/>
        <v>11</v>
      </c>
      <c r="K32" s="22">
        <v>11</v>
      </c>
      <c r="L32" s="28">
        <f t="shared" si="8"/>
        <v>0</v>
      </c>
      <c r="M32" s="22">
        <v>0</v>
      </c>
      <c r="N32" s="22">
        <v>0</v>
      </c>
      <c r="O32" s="22">
        <v>0</v>
      </c>
      <c r="P32" s="22">
        <v>11</v>
      </c>
      <c r="Q32" s="22">
        <v>1</v>
      </c>
      <c r="R32" s="22">
        <v>6</v>
      </c>
      <c r="S32" s="22">
        <v>21</v>
      </c>
      <c r="T32" s="23">
        <f t="shared" si="7"/>
        <v>28</v>
      </c>
      <c r="U32" s="24"/>
      <c r="V32" s="25"/>
    </row>
    <row r="33" spans="1:22" ht="20.25">
      <c r="A33" s="15">
        <v>28</v>
      </c>
      <c r="B33" s="6" t="s">
        <v>65</v>
      </c>
      <c r="C33" s="22">
        <v>1</v>
      </c>
      <c r="D33" s="22">
        <v>1</v>
      </c>
      <c r="E33" s="22">
        <v>4</v>
      </c>
      <c r="F33" s="23">
        <f t="shared" si="5"/>
        <v>6</v>
      </c>
      <c r="G33" s="22">
        <v>158</v>
      </c>
      <c r="H33" s="22">
        <v>27</v>
      </c>
      <c r="I33" s="22">
        <v>592</v>
      </c>
      <c r="J33" s="23">
        <f t="shared" si="6"/>
        <v>777</v>
      </c>
      <c r="K33" s="22">
        <v>633</v>
      </c>
      <c r="L33" s="28">
        <f t="shared" si="8"/>
        <v>144</v>
      </c>
      <c r="M33" s="22">
        <v>0</v>
      </c>
      <c r="N33" s="22">
        <v>0</v>
      </c>
      <c r="O33" s="22">
        <v>777</v>
      </c>
      <c r="P33" s="22">
        <v>777</v>
      </c>
      <c r="Q33" s="22">
        <v>1</v>
      </c>
      <c r="R33" s="22">
        <v>1</v>
      </c>
      <c r="S33" s="22">
        <v>2</v>
      </c>
      <c r="T33" s="23">
        <f t="shared" si="7"/>
        <v>4</v>
      </c>
      <c r="U33" s="24"/>
      <c r="V33" s="25"/>
    </row>
    <row r="34" spans="1:22" ht="20.25">
      <c r="A34" s="15">
        <v>29</v>
      </c>
      <c r="B34" s="6" t="s">
        <v>88</v>
      </c>
      <c r="C34" s="22">
        <v>1</v>
      </c>
      <c r="D34" s="22">
        <v>0</v>
      </c>
      <c r="E34" s="22">
        <v>2</v>
      </c>
      <c r="F34" s="23">
        <f t="shared" si="5"/>
        <v>3</v>
      </c>
      <c r="G34" s="22">
        <v>0</v>
      </c>
      <c r="H34" s="22">
        <v>0</v>
      </c>
      <c r="I34" s="22">
        <v>0</v>
      </c>
      <c r="J34" s="23">
        <f t="shared" si="6"/>
        <v>0</v>
      </c>
      <c r="K34" s="22">
        <v>0</v>
      </c>
      <c r="L34" s="28">
        <f t="shared" si="8"/>
        <v>0</v>
      </c>
      <c r="M34" s="22">
        <v>0</v>
      </c>
      <c r="N34" s="22">
        <v>0</v>
      </c>
      <c r="O34" s="22">
        <v>0</v>
      </c>
      <c r="P34" s="22">
        <v>0</v>
      </c>
      <c r="Q34" s="22">
        <v>1</v>
      </c>
      <c r="R34" s="22">
        <v>0</v>
      </c>
      <c r="S34" s="22">
        <v>2</v>
      </c>
      <c r="T34" s="23">
        <f t="shared" si="7"/>
        <v>3</v>
      </c>
      <c r="U34" s="24"/>
      <c r="V34" s="25"/>
    </row>
    <row r="35" spans="1:22" ht="20.25">
      <c r="A35" s="15">
        <v>30</v>
      </c>
      <c r="B35" s="6" t="s">
        <v>66</v>
      </c>
      <c r="C35" s="22">
        <v>0</v>
      </c>
      <c r="D35" s="22">
        <v>0</v>
      </c>
      <c r="E35" s="22">
        <v>1</v>
      </c>
      <c r="F35" s="23">
        <f t="shared" si="5"/>
        <v>1</v>
      </c>
      <c r="G35" s="22">
        <v>0</v>
      </c>
      <c r="H35" s="22">
        <v>0</v>
      </c>
      <c r="I35" s="22">
        <v>0</v>
      </c>
      <c r="J35" s="23">
        <f t="shared" si="6"/>
        <v>0</v>
      </c>
      <c r="K35" s="22">
        <v>0</v>
      </c>
      <c r="L35" s="28">
        <f t="shared" si="8"/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1</v>
      </c>
      <c r="T35" s="23">
        <f t="shared" si="7"/>
        <v>1</v>
      </c>
      <c r="U35" s="24"/>
      <c r="V35" s="25"/>
    </row>
    <row r="36" spans="1:22" ht="20.25">
      <c r="A36" s="15">
        <v>31</v>
      </c>
      <c r="B36" s="6" t="s">
        <v>89</v>
      </c>
      <c r="C36" s="22">
        <v>0</v>
      </c>
      <c r="D36" s="22">
        <v>0</v>
      </c>
      <c r="E36" s="22">
        <v>1</v>
      </c>
      <c r="F36" s="23">
        <f t="shared" si="5"/>
        <v>1</v>
      </c>
      <c r="G36" s="22">
        <v>0</v>
      </c>
      <c r="H36" s="22">
        <v>0</v>
      </c>
      <c r="I36" s="22">
        <v>0</v>
      </c>
      <c r="J36" s="23">
        <f t="shared" si="6"/>
        <v>0</v>
      </c>
      <c r="K36" s="22">
        <v>0</v>
      </c>
      <c r="L36" s="28">
        <f t="shared" si="8"/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1</v>
      </c>
      <c r="T36" s="23">
        <f t="shared" si="7"/>
        <v>1</v>
      </c>
      <c r="U36" s="24"/>
      <c r="V36" s="25"/>
    </row>
    <row r="37" spans="1:22" ht="20.25">
      <c r="A37" s="15">
        <v>32</v>
      </c>
      <c r="B37" s="6" t="s">
        <v>67</v>
      </c>
      <c r="C37" s="22">
        <v>0</v>
      </c>
      <c r="D37" s="22">
        <v>1</v>
      </c>
      <c r="E37" s="22">
        <v>13</v>
      </c>
      <c r="F37" s="23">
        <f t="shared" si="5"/>
        <v>14</v>
      </c>
      <c r="G37" s="22">
        <v>871</v>
      </c>
      <c r="H37" s="22">
        <v>0</v>
      </c>
      <c r="I37" s="22">
        <v>0</v>
      </c>
      <c r="J37" s="23">
        <f t="shared" si="6"/>
        <v>871</v>
      </c>
      <c r="K37" s="22">
        <v>0</v>
      </c>
      <c r="L37" s="28">
        <f t="shared" si="8"/>
        <v>871</v>
      </c>
      <c r="M37" s="22">
        <v>0</v>
      </c>
      <c r="N37" s="22">
        <v>871</v>
      </c>
      <c r="O37" s="22">
        <v>871</v>
      </c>
      <c r="P37" s="22">
        <v>871</v>
      </c>
      <c r="Q37" s="22">
        <v>0</v>
      </c>
      <c r="R37" s="22">
        <v>1</v>
      </c>
      <c r="S37" s="22">
        <v>13</v>
      </c>
      <c r="T37" s="23">
        <f t="shared" si="7"/>
        <v>14</v>
      </c>
      <c r="U37" s="24"/>
      <c r="V37" s="25"/>
    </row>
    <row r="38" spans="1:22" ht="20.25">
      <c r="A38" s="38" t="s">
        <v>68</v>
      </c>
      <c r="B38" s="38"/>
      <c r="C38" s="30">
        <f>SUM(C18:C37)</f>
        <v>452</v>
      </c>
      <c r="D38" s="30">
        <f t="shared" ref="D38:S38" si="9">SUM(D18:D37)</f>
        <v>501</v>
      </c>
      <c r="E38" s="30">
        <f t="shared" si="9"/>
        <v>405</v>
      </c>
      <c r="F38" s="23">
        <f t="shared" si="0"/>
        <v>1358</v>
      </c>
      <c r="G38" s="30">
        <f t="shared" si="9"/>
        <v>16075</v>
      </c>
      <c r="H38" s="30">
        <f t="shared" si="9"/>
        <v>1495</v>
      </c>
      <c r="I38" s="30">
        <f t="shared" si="9"/>
        <v>5392</v>
      </c>
      <c r="J38" s="23">
        <f t="shared" si="1"/>
        <v>22962</v>
      </c>
      <c r="K38" s="30">
        <f t="shared" si="9"/>
        <v>14295</v>
      </c>
      <c r="L38" s="30">
        <f t="shared" si="9"/>
        <v>8667</v>
      </c>
      <c r="M38" s="30">
        <f t="shared" si="9"/>
        <v>0</v>
      </c>
      <c r="N38" s="30">
        <f t="shared" si="9"/>
        <v>1778</v>
      </c>
      <c r="O38" s="30">
        <f t="shared" si="9"/>
        <v>15531</v>
      </c>
      <c r="P38" s="30">
        <f t="shared" si="9"/>
        <v>21976</v>
      </c>
      <c r="Q38" s="30">
        <f t="shared" si="9"/>
        <v>341</v>
      </c>
      <c r="R38" s="30">
        <f t="shared" si="9"/>
        <v>578</v>
      </c>
      <c r="S38" s="30">
        <f t="shared" si="9"/>
        <v>529</v>
      </c>
      <c r="T38" s="23">
        <f t="shared" si="3"/>
        <v>1448</v>
      </c>
      <c r="U38" s="24"/>
      <c r="V38" s="25"/>
    </row>
    <row r="39" spans="1:22" ht="20.25">
      <c r="A39" s="15">
        <v>33</v>
      </c>
      <c r="B39" s="20" t="s">
        <v>81</v>
      </c>
      <c r="C39" s="22">
        <v>829</v>
      </c>
      <c r="D39" s="22">
        <v>101</v>
      </c>
      <c r="E39" s="22">
        <v>49</v>
      </c>
      <c r="F39" s="23">
        <f t="shared" si="0"/>
        <v>979</v>
      </c>
      <c r="G39" s="22">
        <v>1205</v>
      </c>
      <c r="H39" s="22">
        <v>16</v>
      </c>
      <c r="I39" s="22">
        <v>0</v>
      </c>
      <c r="J39" s="23">
        <f t="shared" si="1"/>
        <v>1221</v>
      </c>
      <c r="K39" s="22">
        <v>1079</v>
      </c>
      <c r="L39" s="28">
        <f>J39-K39</f>
        <v>142</v>
      </c>
      <c r="M39" s="22">
        <v>0</v>
      </c>
      <c r="N39" s="22">
        <v>142</v>
      </c>
      <c r="O39" s="22">
        <v>1221</v>
      </c>
      <c r="P39" s="22">
        <v>1221</v>
      </c>
      <c r="Q39" s="22">
        <v>110</v>
      </c>
      <c r="R39" s="22">
        <v>26</v>
      </c>
      <c r="S39" s="22">
        <v>14</v>
      </c>
      <c r="T39" s="23">
        <f t="shared" si="3"/>
        <v>150</v>
      </c>
      <c r="U39" s="24"/>
      <c r="V39" s="25"/>
    </row>
    <row r="40" spans="1:22" ht="20.25">
      <c r="A40" s="38" t="s">
        <v>69</v>
      </c>
      <c r="B40" s="38"/>
      <c r="C40" s="30">
        <f>SUM(C39)</f>
        <v>829</v>
      </c>
      <c r="D40" s="30">
        <f t="shared" ref="D40:S40" si="10">SUM(D39)</f>
        <v>101</v>
      </c>
      <c r="E40" s="30">
        <f t="shared" si="10"/>
        <v>49</v>
      </c>
      <c r="F40" s="23">
        <f t="shared" si="0"/>
        <v>979</v>
      </c>
      <c r="G40" s="30">
        <f t="shared" si="10"/>
        <v>1205</v>
      </c>
      <c r="H40" s="30">
        <f t="shared" si="10"/>
        <v>16</v>
      </c>
      <c r="I40" s="30">
        <f t="shared" si="10"/>
        <v>0</v>
      </c>
      <c r="J40" s="23">
        <f t="shared" si="1"/>
        <v>1221</v>
      </c>
      <c r="K40" s="30">
        <f t="shared" si="10"/>
        <v>1079</v>
      </c>
      <c r="L40" s="30">
        <f t="shared" si="10"/>
        <v>142</v>
      </c>
      <c r="M40" s="30">
        <f t="shared" si="10"/>
        <v>0</v>
      </c>
      <c r="N40" s="30">
        <f t="shared" si="10"/>
        <v>142</v>
      </c>
      <c r="O40" s="30">
        <f t="shared" si="10"/>
        <v>1221</v>
      </c>
      <c r="P40" s="30">
        <f t="shared" si="10"/>
        <v>1221</v>
      </c>
      <c r="Q40" s="30">
        <f t="shared" si="10"/>
        <v>110</v>
      </c>
      <c r="R40" s="30">
        <f t="shared" si="10"/>
        <v>26</v>
      </c>
      <c r="S40" s="30">
        <f t="shared" si="10"/>
        <v>14</v>
      </c>
      <c r="T40" s="23">
        <f t="shared" si="3"/>
        <v>150</v>
      </c>
      <c r="U40" s="24"/>
      <c r="V40" s="25"/>
    </row>
    <row r="41" spans="1:22" ht="20.25">
      <c r="A41" s="15">
        <v>34</v>
      </c>
      <c r="B41" s="20" t="s">
        <v>90</v>
      </c>
      <c r="C41" s="28">
        <v>8</v>
      </c>
      <c r="D41" s="28">
        <v>28</v>
      </c>
      <c r="E41" s="28">
        <v>6</v>
      </c>
      <c r="F41" s="23">
        <f t="shared" ref="F41:F47" si="11">C41+D41+E41</f>
        <v>42</v>
      </c>
      <c r="G41" s="28">
        <v>0</v>
      </c>
      <c r="H41" s="28">
        <v>0</v>
      </c>
      <c r="I41" s="28">
        <v>0</v>
      </c>
      <c r="J41" s="23">
        <f t="shared" ref="J41:J47" si="12">G41+H41+I41</f>
        <v>0</v>
      </c>
      <c r="K41" s="28">
        <v>0</v>
      </c>
      <c r="L41" s="28">
        <f>J41-K41</f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28">
        <v>4</v>
      </c>
      <c r="T41" s="23">
        <f t="shared" ref="T41:T47" si="13">Q41+R41+S41</f>
        <v>4</v>
      </c>
      <c r="U41" s="24"/>
      <c r="V41" s="25"/>
    </row>
    <row r="42" spans="1:22" ht="20.25">
      <c r="A42" s="15">
        <v>35</v>
      </c>
      <c r="B42" s="20" t="s">
        <v>91</v>
      </c>
      <c r="C42" s="22">
        <v>2</v>
      </c>
      <c r="D42" s="22">
        <v>10</v>
      </c>
      <c r="E42" s="22">
        <v>5</v>
      </c>
      <c r="F42" s="23">
        <f t="shared" si="11"/>
        <v>17</v>
      </c>
      <c r="G42" s="22">
        <v>3</v>
      </c>
      <c r="H42" s="22">
        <v>33</v>
      </c>
      <c r="I42" s="22">
        <v>36</v>
      </c>
      <c r="J42" s="23">
        <f t="shared" si="12"/>
        <v>72</v>
      </c>
      <c r="K42" s="22">
        <v>0</v>
      </c>
      <c r="L42" s="28">
        <f t="shared" ref="L42:L47" si="14">J42-K42</f>
        <v>72</v>
      </c>
      <c r="M42" s="22">
        <v>0</v>
      </c>
      <c r="N42" s="22">
        <v>0</v>
      </c>
      <c r="O42" s="22">
        <v>72</v>
      </c>
      <c r="P42" s="22">
        <v>72</v>
      </c>
      <c r="Q42" s="22">
        <v>1</v>
      </c>
      <c r="R42" s="22">
        <v>9</v>
      </c>
      <c r="S42" s="22">
        <v>5</v>
      </c>
      <c r="T42" s="23">
        <f t="shared" si="13"/>
        <v>15</v>
      </c>
      <c r="U42" s="24"/>
      <c r="V42" s="25"/>
    </row>
    <row r="43" spans="1:22" ht="20.25">
      <c r="A43" s="15">
        <v>36</v>
      </c>
      <c r="B43" s="20" t="s">
        <v>92</v>
      </c>
      <c r="C43" s="22">
        <v>70</v>
      </c>
      <c r="D43" s="22">
        <v>7</v>
      </c>
      <c r="E43" s="22">
        <v>11</v>
      </c>
      <c r="F43" s="23">
        <f t="shared" si="11"/>
        <v>88</v>
      </c>
      <c r="G43" s="22">
        <v>0</v>
      </c>
      <c r="H43" s="22">
        <v>1</v>
      </c>
      <c r="I43" s="22">
        <v>0</v>
      </c>
      <c r="J43" s="23">
        <f t="shared" si="12"/>
        <v>1</v>
      </c>
      <c r="K43" s="22">
        <v>1</v>
      </c>
      <c r="L43" s="28">
        <f t="shared" si="14"/>
        <v>0</v>
      </c>
      <c r="M43" s="22">
        <v>0</v>
      </c>
      <c r="N43" s="22">
        <v>0</v>
      </c>
      <c r="O43" s="22">
        <v>1</v>
      </c>
      <c r="P43" s="22">
        <v>1</v>
      </c>
      <c r="Q43" s="22">
        <v>0</v>
      </c>
      <c r="R43" s="22">
        <v>0</v>
      </c>
      <c r="S43" s="22">
        <v>1</v>
      </c>
      <c r="T43" s="23">
        <f t="shared" si="13"/>
        <v>1</v>
      </c>
      <c r="U43" s="24"/>
      <c r="V43" s="25"/>
    </row>
    <row r="44" spans="1:22" ht="20.25">
      <c r="A44" s="15">
        <v>37</v>
      </c>
      <c r="B44" s="20" t="s">
        <v>93</v>
      </c>
      <c r="C44" s="22">
        <v>35</v>
      </c>
      <c r="D44" s="22">
        <v>26</v>
      </c>
      <c r="E44" s="22">
        <v>10</v>
      </c>
      <c r="F44" s="23">
        <f t="shared" si="11"/>
        <v>71</v>
      </c>
      <c r="G44" s="22">
        <v>33</v>
      </c>
      <c r="H44" s="22">
        <v>0</v>
      </c>
      <c r="I44" s="22">
        <v>0</v>
      </c>
      <c r="J44" s="23">
        <f t="shared" si="12"/>
        <v>33</v>
      </c>
      <c r="K44" s="22">
        <v>19</v>
      </c>
      <c r="L44" s="28">
        <f t="shared" si="14"/>
        <v>14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3">
        <f t="shared" si="13"/>
        <v>0</v>
      </c>
      <c r="U44" s="24"/>
      <c r="V44" s="25"/>
    </row>
    <row r="45" spans="1:22" ht="20.25">
      <c r="A45" s="15">
        <v>38</v>
      </c>
      <c r="B45" s="20" t="s">
        <v>94</v>
      </c>
      <c r="C45" s="22">
        <v>13</v>
      </c>
      <c r="D45" s="22">
        <v>4</v>
      </c>
      <c r="E45" s="22">
        <v>8</v>
      </c>
      <c r="F45" s="23">
        <f t="shared" si="11"/>
        <v>25</v>
      </c>
      <c r="G45" s="22">
        <v>0</v>
      </c>
      <c r="H45" s="22">
        <v>0</v>
      </c>
      <c r="I45" s="22">
        <v>0</v>
      </c>
      <c r="J45" s="23">
        <f t="shared" si="12"/>
        <v>0</v>
      </c>
      <c r="K45" s="31">
        <v>0</v>
      </c>
      <c r="L45" s="28">
        <f t="shared" si="14"/>
        <v>0</v>
      </c>
      <c r="M45" s="31">
        <v>0</v>
      </c>
      <c r="N45" s="31">
        <v>0</v>
      </c>
      <c r="O45" s="31">
        <v>0</v>
      </c>
      <c r="P45" s="28">
        <v>0</v>
      </c>
      <c r="Q45" s="22">
        <v>6</v>
      </c>
      <c r="R45" s="22">
        <v>4</v>
      </c>
      <c r="S45" s="22">
        <v>8</v>
      </c>
      <c r="T45" s="23">
        <f t="shared" si="13"/>
        <v>18</v>
      </c>
      <c r="U45" s="24"/>
      <c r="V45" s="25"/>
    </row>
    <row r="46" spans="1:22" ht="20.25">
      <c r="A46" s="15">
        <v>39</v>
      </c>
      <c r="B46" s="20" t="s">
        <v>95</v>
      </c>
      <c r="C46" s="28">
        <v>26</v>
      </c>
      <c r="D46" s="28">
        <v>0</v>
      </c>
      <c r="E46" s="28">
        <v>1</v>
      </c>
      <c r="F46" s="23">
        <f t="shared" si="11"/>
        <v>27</v>
      </c>
      <c r="G46" s="28">
        <v>0</v>
      </c>
      <c r="H46" s="28">
        <v>0</v>
      </c>
      <c r="I46" s="28">
        <v>0</v>
      </c>
      <c r="J46" s="23">
        <f t="shared" si="12"/>
        <v>0</v>
      </c>
      <c r="K46" s="28">
        <v>0</v>
      </c>
      <c r="L46" s="28">
        <f t="shared" si="14"/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1</v>
      </c>
      <c r="T46" s="23">
        <f t="shared" si="13"/>
        <v>1</v>
      </c>
      <c r="U46" s="24"/>
      <c r="V46" s="25"/>
    </row>
    <row r="47" spans="1:22" ht="20.25">
      <c r="A47" s="15">
        <v>40</v>
      </c>
      <c r="B47" s="20" t="s">
        <v>96</v>
      </c>
      <c r="C47" s="22">
        <v>50</v>
      </c>
      <c r="D47" s="22">
        <v>40</v>
      </c>
      <c r="E47" s="22">
        <v>12</v>
      </c>
      <c r="F47" s="23">
        <f t="shared" si="11"/>
        <v>102</v>
      </c>
      <c r="G47" s="22">
        <v>0</v>
      </c>
      <c r="H47" s="22">
        <v>0</v>
      </c>
      <c r="I47" s="22">
        <v>0</v>
      </c>
      <c r="J47" s="23">
        <f t="shared" si="12"/>
        <v>0</v>
      </c>
      <c r="K47" s="22">
        <v>0</v>
      </c>
      <c r="L47" s="28">
        <f t="shared" si="14"/>
        <v>0</v>
      </c>
      <c r="M47" s="22">
        <v>0</v>
      </c>
      <c r="N47" s="22">
        <v>0</v>
      </c>
      <c r="O47" s="22">
        <v>0</v>
      </c>
      <c r="P47" s="22">
        <v>0</v>
      </c>
      <c r="Q47" s="22">
        <v>1</v>
      </c>
      <c r="R47" s="22">
        <v>0</v>
      </c>
      <c r="S47" s="22">
        <v>7</v>
      </c>
      <c r="T47" s="23">
        <f t="shared" si="13"/>
        <v>8</v>
      </c>
      <c r="U47" s="24"/>
      <c r="V47" s="25"/>
    </row>
    <row r="48" spans="1:22" ht="20.25">
      <c r="A48" s="38" t="s">
        <v>70</v>
      </c>
      <c r="B48" s="38"/>
      <c r="C48" s="23">
        <f>SUM(C41:C47)</f>
        <v>204</v>
      </c>
      <c r="D48" s="23">
        <f t="shared" ref="D48:S48" si="15">SUM(D41:D47)</f>
        <v>115</v>
      </c>
      <c r="E48" s="23">
        <f t="shared" si="15"/>
        <v>53</v>
      </c>
      <c r="F48" s="23">
        <f t="shared" si="0"/>
        <v>372</v>
      </c>
      <c r="G48" s="23">
        <f t="shared" si="15"/>
        <v>36</v>
      </c>
      <c r="H48" s="23">
        <f t="shared" si="15"/>
        <v>34</v>
      </c>
      <c r="I48" s="23">
        <f t="shared" si="15"/>
        <v>36</v>
      </c>
      <c r="J48" s="23">
        <f t="shared" si="1"/>
        <v>106</v>
      </c>
      <c r="K48" s="23">
        <f t="shared" si="15"/>
        <v>20</v>
      </c>
      <c r="L48" s="23">
        <f t="shared" si="15"/>
        <v>86</v>
      </c>
      <c r="M48" s="23">
        <f t="shared" si="15"/>
        <v>0</v>
      </c>
      <c r="N48" s="23">
        <f t="shared" si="15"/>
        <v>0</v>
      </c>
      <c r="O48" s="23">
        <f t="shared" si="15"/>
        <v>73</v>
      </c>
      <c r="P48" s="23">
        <f t="shared" si="15"/>
        <v>73</v>
      </c>
      <c r="Q48" s="23">
        <f t="shared" si="15"/>
        <v>8</v>
      </c>
      <c r="R48" s="23">
        <f t="shared" si="15"/>
        <v>13</v>
      </c>
      <c r="S48" s="23">
        <f t="shared" si="15"/>
        <v>26</v>
      </c>
      <c r="T48" s="23">
        <f t="shared" si="3"/>
        <v>47</v>
      </c>
      <c r="U48" s="24"/>
      <c r="V48" s="25"/>
    </row>
    <row r="49" spans="1:22" s="29" customFormat="1" ht="20.25">
      <c r="A49" s="15">
        <v>41</v>
      </c>
      <c r="B49" s="20" t="s">
        <v>71</v>
      </c>
      <c r="C49" s="22">
        <v>174</v>
      </c>
      <c r="D49" s="22">
        <v>89</v>
      </c>
      <c r="E49" s="22">
        <v>85</v>
      </c>
      <c r="F49" s="23">
        <f t="shared" si="0"/>
        <v>348</v>
      </c>
      <c r="G49" s="22">
        <v>0</v>
      </c>
      <c r="H49" s="22">
        <v>0</v>
      </c>
      <c r="I49" s="22">
        <v>0</v>
      </c>
      <c r="J49" s="23">
        <f t="shared" si="1"/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46</v>
      </c>
      <c r="R49" s="22">
        <v>40</v>
      </c>
      <c r="S49" s="22">
        <v>42</v>
      </c>
      <c r="T49" s="23">
        <f t="shared" si="3"/>
        <v>128</v>
      </c>
      <c r="U49" s="24"/>
      <c r="V49" s="25"/>
    </row>
    <row r="50" spans="1:22" ht="20.25">
      <c r="A50" s="37" t="s">
        <v>72</v>
      </c>
      <c r="B50" s="37"/>
      <c r="C50" s="30">
        <f>SUM(C49)</f>
        <v>174</v>
      </c>
      <c r="D50" s="30">
        <f t="shared" ref="D50:S50" si="16">SUM(D49)</f>
        <v>89</v>
      </c>
      <c r="E50" s="30">
        <f t="shared" si="16"/>
        <v>85</v>
      </c>
      <c r="F50" s="23">
        <f t="shared" si="0"/>
        <v>348</v>
      </c>
      <c r="G50" s="30">
        <f t="shared" si="16"/>
        <v>0</v>
      </c>
      <c r="H50" s="30">
        <f t="shared" si="16"/>
        <v>0</v>
      </c>
      <c r="I50" s="30">
        <f t="shared" si="16"/>
        <v>0</v>
      </c>
      <c r="J50" s="23">
        <f t="shared" si="1"/>
        <v>0</v>
      </c>
      <c r="K50" s="30">
        <f t="shared" si="16"/>
        <v>0</v>
      </c>
      <c r="L50" s="30">
        <f t="shared" si="16"/>
        <v>0</v>
      </c>
      <c r="M50" s="30">
        <f t="shared" si="16"/>
        <v>0</v>
      </c>
      <c r="N50" s="30">
        <f t="shared" si="16"/>
        <v>0</v>
      </c>
      <c r="O50" s="30">
        <f t="shared" si="16"/>
        <v>0</v>
      </c>
      <c r="P50" s="30">
        <f t="shared" si="16"/>
        <v>0</v>
      </c>
      <c r="Q50" s="30">
        <f t="shared" si="16"/>
        <v>46</v>
      </c>
      <c r="R50" s="30">
        <f t="shared" si="16"/>
        <v>40</v>
      </c>
      <c r="S50" s="30">
        <f t="shared" si="16"/>
        <v>42</v>
      </c>
      <c r="T50" s="23">
        <f t="shared" si="3"/>
        <v>128</v>
      </c>
      <c r="U50" s="24"/>
      <c r="V50" s="25"/>
    </row>
    <row r="51" spans="1:22" ht="20.25">
      <c r="A51" s="38" t="s">
        <v>41</v>
      </c>
      <c r="B51" s="38"/>
      <c r="C51" s="30">
        <f>C17+C38+C40+C48+C50</f>
        <v>3296</v>
      </c>
      <c r="D51" s="30">
        <f t="shared" ref="D51:T51" si="17">D17+D38+D40+D48+D50</f>
        <v>1703</v>
      </c>
      <c r="E51" s="30">
        <f t="shared" si="17"/>
        <v>1339</v>
      </c>
      <c r="F51" s="23">
        <f t="shared" si="0"/>
        <v>6338</v>
      </c>
      <c r="G51" s="30">
        <f t="shared" si="17"/>
        <v>30206</v>
      </c>
      <c r="H51" s="30">
        <f t="shared" si="17"/>
        <v>4877</v>
      </c>
      <c r="I51" s="30">
        <f t="shared" si="17"/>
        <v>6134</v>
      </c>
      <c r="J51" s="30">
        <f t="shared" si="17"/>
        <v>41217</v>
      </c>
      <c r="K51" s="30">
        <f t="shared" si="17"/>
        <v>28520</v>
      </c>
      <c r="L51" s="30">
        <f t="shared" si="17"/>
        <v>12697</v>
      </c>
      <c r="M51" s="30">
        <f t="shared" si="17"/>
        <v>0</v>
      </c>
      <c r="N51" s="30">
        <f t="shared" si="17"/>
        <v>3751</v>
      </c>
      <c r="O51" s="30">
        <f t="shared" si="17"/>
        <v>33007</v>
      </c>
      <c r="P51" s="30">
        <f t="shared" si="17"/>
        <v>37849</v>
      </c>
      <c r="Q51" s="30">
        <f t="shared" si="17"/>
        <v>2038</v>
      </c>
      <c r="R51" s="30">
        <f t="shared" si="17"/>
        <v>2875</v>
      </c>
      <c r="S51" s="30">
        <f t="shared" si="17"/>
        <v>2350</v>
      </c>
      <c r="T51" s="30">
        <f t="shared" si="17"/>
        <v>7263</v>
      </c>
      <c r="U51" s="24"/>
      <c r="V51" s="25"/>
    </row>
    <row r="52" spans="1:22" ht="20.25"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24"/>
      <c r="V52" s="25"/>
    </row>
    <row r="53" spans="1:22" ht="20.25">
      <c r="C53" s="21"/>
      <c r="D53" s="21"/>
      <c r="E53" s="21"/>
      <c r="G53" s="21"/>
      <c r="H53" s="21"/>
      <c r="I53" s="21"/>
      <c r="Q53" s="21"/>
      <c r="R53" s="21"/>
      <c r="S53" s="21"/>
      <c r="U53" s="24"/>
      <c r="V53" s="25"/>
    </row>
  </sheetData>
  <sortState ref="B41:T47">
    <sortCondition ref="B41:B47"/>
  </sortState>
  <mergeCells count="13">
    <mergeCell ref="A17:B17"/>
    <mergeCell ref="A38:B38"/>
    <mergeCell ref="A40:B40"/>
    <mergeCell ref="A48:B48"/>
    <mergeCell ref="A51:B51"/>
    <mergeCell ref="A50:B50"/>
    <mergeCell ref="A1:T1"/>
    <mergeCell ref="A2:T2"/>
    <mergeCell ref="A3:A4"/>
    <mergeCell ref="B3:B4"/>
    <mergeCell ref="C3:F3"/>
    <mergeCell ref="Q3:T3"/>
    <mergeCell ref="G3:O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view="pageBreakPreview" zoomScale="73" zoomScaleNormal="89" zoomScaleSheetLayoutView="73" workbookViewId="0">
      <selection activeCell="U1" sqref="U1:U1048576"/>
    </sheetView>
  </sheetViews>
  <sheetFormatPr defaultColWidth="9.140625" defaultRowHeight="21" customHeight="1"/>
  <cols>
    <col min="1" max="1" width="8.28515625" style="1" customWidth="1"/>
    <col min="2" max="2" width="29.7109375" style="11" customWidth="1"/>
    <col min="3" max="7" width="12.42578125" style="2" customWidth="1"/>
    <col min="8" max="16" width="12.42578125" style="4" customWidth="1"/>
    <col min="17" max="20" width="12.42578125" style="2" customWidth="1"/>
    <col min="21" max="16384" width="9.140625" style="2"/>
  </cols>
  <sheetData>
    <row r="1" spans="1:20" ht="21" customHeight="1">
      <c r="A1" s="33" t="s">
        <v>98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</row>
    <row r="2" spans="1:20" s="3" customFormat="1" ht="34.5" customHeight="1">
      <c r="A2" s="43" t="s">
        <v>83</v>
      </c>
      <c r="B2" s="44"/>
      <c r="C2" s="44"/>
      <c r="D2" s="44"/>
      <c r="E2" s="44"/>
      <c r="F2" s="44"/>
      <c r="G2" s="44"/>
      <c r="H2" s="44"/>
      <c r="I2" s="45"/>
      <c r="J2" s="45"/>
      <c r="K2" s="45"/>
      <c r="L2" s="45"/>
      <c r="M2" s="45"/>
      <c r="N2" s="45"/>
      <c r="O2" s="45"/>
      <c r="P2" s="45"/>
      <c r="Q2" s="44"/>
      <c r="R2" s="44"/>
      <c r="S2" s="44"/>
      <c r="T2" s="46"/>
    </row>
    <row r="3" spans="1:20" s="5" customFormat="1" ht="42" customHeight="1">
      <c r="A3" s="47" t="s">
        <v>0</v>
      </c>
      <c r="B3" s="47" t="s">
        <v>1</v>
      </c>
      <c r="C3" s="39" t="s">
        <v>2</v>
      </c>
      <c r="D3" s="41"/>
      <c r="E3" s="41"/>
      <c r="F3" s="40"/>
      <c r="G3" s="39" t="s">
        <v>3</v>
      </c>
      <c r="H3" s="41"/>
      <c r="I3" s="42"/>
      <c r="J3" s="42"/>
      <c r="K3" s="42"/>
      <c r="L3" s="42"/>
      <c r="M3" s="42"/>
      <c r="N3" s="42"/>
      <c r="O3" s="42"/>
      <c r="P3" s="42"/>
      <c r="Q3" s="39" t="s">
        <v>4</v>
      </c>
      <c r="R3" s="41"/>
      <c r="S3" s="41"/>
      <c r="T3" s="40"/>
    </row>
    <row r="4" spans="1:20" s="5" customFormat="1" ht="116.25" customHeight="1">
      <c r="A4" s="48"/>
      <c r="B4" s="48"/>
      <c r="C4" s="12" t="s">
        <v>5</v>
      </c>
      <c r="D4" s="12" t="s">
        <v>6</v>
      </c>
      <c r="E4" s="12" t="s">
        <v>7</v>
      </c>
      <c r="F4" s="12" t="s">
        <v>8</v>
      </c>
      <c r="G4" s="12" t="s">
        <v>5</v>
      </c>
      <c r="H4" s="12" t="s">
        <v>6</v>
      </c>
      <c r="I4" s="12" t="s">
        <v>7</v>
      </c>
      <c r="J4" s="12" t="s">
        <v>9</v>
      </c>
      <c r="K4" s="14" t="s">
        <v>73</v>
      </c>
      <c r="L4" s="14" t="s">
        <v>74</v>
      </c>
      <c r="M4" s="14" t="s">
        <v>75</v>
      </c>
      <c r="N4" s="14" t="s">
        <v>76</v>
      </c>
      <c r="O4" s="14" t="s">
        <v>77</v>
      </c>
      <c r="P4" s="14" t="s">
        <v>78</v>
      </c>
      <c r="Q4" s="12" t="s">
        <v>5</v>
      </c>
      <c r="R4" s="12" t="s">
        <v>6</v>
      </c>
      <c r="S4" s="12" t="s">
        <v>7</v>
      </c>
      <c r="T4" s="12" t="s">
        <v>10</v>
      </c>
    </row>
    <row r="5" spans="1:20" ht="23.25" customHeight="1">
      <c r="A5" s="7">
        <v>1</v>
      </c>
      <c r="B5" s="10" t="s">
        <v>11</v>
      </c>
      <c r="C5" s="8">
        <v>118</v>
      </c>
      <c r="D5" s="8">
        <v>85</v>
      </c>
      <c r="E5" s="8">
        <v>5</v>
      </c>
      <c r="F5" s="13">
        <f>C5+D5+E5</f>
        <v>208</v>
      </c>
      <c r="G5" s="8">
        <v>828</v>
      </c>
      <c r="H5" s="8">
        <v>129</v>
      </c>
      <c r="I5" s="8">
        <v>120</v>
      </c>
      <c r="J5" s="13">
        <f>G5+H5+I5</f>
        <v>1077</v>
      </c>
      <c r="K5" s="8">
        <v>740</v>
      </c>
      <c r="L5" s="8">
        <f>J5-K5</f>
        <v>337</v>
      </c>
      <c r="M5" s="8">
        <v>0</v>
      </c>
      <c r="N5" s="8">
        <v>144</v>
      </c>
      <c r="O5" s="8">
        <v>832</v>
      </c>
      <c r="P5" s="8">
        <v>922</v>
      </c>
      <c r="Q5" s="8">
        <v>83</v>
      </c>
      <c r="R5" s="8">
        <v>179</v>
      </c>
      <c r="S5" s="8">
        <v>4</v>
      </c>
      <c r="T5" s="13">
        <f>Q5+R5+S5</f>
        <v>266</v>
      </c>
    </row>
    <row r="6" spans="1:20" ht="23.25" customHeight="1">
      <c r="A6" s="7">
        <v>2</v>
      </c>
      <c r="B6" s="10" t="s">
        <v>12</v>
      </c>
      <c r="C6" s="8">
        <v>185</v>
      </c>
      <c r="D6" s="8">
        <v>67</v>
      </c>
      <c r="E6" s="8">
        <v>57</v>
      </c>
      <c r="F6" s="13">
        <f t="shared" ref="F6:F34" si="0">C6+D6+E6</f>
        <v>309</v>
      </c>
      <c r="G6" s="8">
        <v>1966</v>
      </c>
      <c r="H6" s="8">
        <v>271</v>
      </c>
      <c r="I6" s="8">
        <v>320</v>
      </c>
      <c r="J6" s="13">
        <f t="shared" ref="J6:J34" si="1">G6+H6+I6</f>
        <v>2557</v>
      </c>
      <c r="K6" s="8">
        <v>1708</v>
      </c>
      <c r="L6" s="8">
        <f t="shared" ref="L6:L34" si="2">J6-K6</f>
        <v>849</v>
      </c>
      <c r="M6" s="8">
        <v>0</v>
      </c>
      <c r="N6" s="8">
        <v>308</v>
      </c>
      <c r="O6" s="8">
        <v>2170</v>
      </c>
      <c r="P6" s="8">
        <v>2341</v>
      </c>
      <c r="Q6" s="8">
        <v>116</v>
      </c>
      <c r="R6" s="8">
        <v>88</v>
      </c>
      <c r="S6" s="8">
        <v>139</v>
      </c>
      <c r="T6" s="13">
        <f t="shared" ref="T6:T34" si="3">Q6+R6+S6</f>
        <v>343</v>
      </c>
    </row>
    <row r="7" spans="1:20" ht="23.25" customHeight="1">
      <c r="A7" s="7">
        <v>3</v>
      </c>
      <c r="B7" s="10" t="s">
        <v>13</v>
      </c>
      <c r="C7" s="8">
        <v>126</v>
      </c>
      <c r="D7" s="8">
        <v>82</v>
      </c>
      <c r="E7" s="8">
        <v>5</v>
      </c>
      <c r="F7" s="13">
        <f t="shared" si="0"/>
        <v>213</v>
      </c>
      <c r="G7" s="8">
        <v>933</v>
      </c>
      <c r="H7" s="8">
        <v>188</v>
      </c>
      <c r="I7" s="8">
        <v>21</v>
      </c>
      <c r="J7" s="13">
        <f t="shared" si="1"/>
        <v>1142</v>
      </c>
      <c r="K7" s="8">
        <v>879</v>
      </c>
      <c r="L7" s="8">
        <f t="shared" si="2"/>
        <v>263</v>
      </c>
      <c r="M7" s="8">
        <v>0</v>
      </c>
      <c r="N7" s="8">
        <v>127</v>
      </c>
      <c r="O7" s="8">
        <v>972</v>
      </c>
      <c r="P7" s="8">
        <v>1030</v>
      </c>
      <c r="Q7" s="8">
        <v>56</v>
      </c>
      <c r="R7" s="8">
        <v>139</v>
      </c>
      <c r="S7" s="8">
        <v>5</v>
      </c>
      <c r="T7" s="13">
        <f t="shared" si="3"/>
        <v>200</v>
      </c>
    </row>
    <row r="8" spans="1:20" ht="23.25" customHeight="1">
      <c r="A8" s="7">
        <v>4</v>
      </c>
      <c r="B8" s="10" t="s">
        <v>14</v>
      </c>
      <c r="C8" s="8">
        <v>114</v>
      </c>
      <c r="D8" s="8">
        <v>26</v>
      </c>
      <c r="E8" s="8">
        <v>36</v>
      </c>
      <c r="F8" s="13">
        <f t="shared" si="0"/>
        <v>176</v>
      </c>
      <c r="G8" s="8">
        <v>1335</v>
      </c>
      <c r="H8" s="8">
        <v>112</v>
      </c>
      <c r="I8" s="8">
        <v>211</v>
      </c>
      <c r="J8" s="13">
        <f t="shared" si="1"/>
        <v>1658</v>
      </c>
      <c r="K8" s="8">
        <v>1207</v>
      </c>
      <c r="L8" s="8">
        <f t="shared" si="2"/>
        <v>451</v>
      </c>
      <c r="M8" s="8">
        <v>0</v>
      </c>
      <c r="N8" s="8">
        <v>152</v>
      </c>
      <c r="O8" s="8">
        <v>1330</v>
      </c>
      <c r="P8" s="8">
        <v>1490</v>
      </c>
      <c r="Q8" s="8">
        <v>74</v>
      </c>
      <c r="R8" s="8">
        <v>34</v>
      </c>
      <c r="S8" s="8">
        <v>146</v>
      </c>
      <c r="T8" s="13">
        <f t="shared" si="3"/>
        <v>254</v>
      </c>
    </row>
    <row r="9" spans="1:20" ht="23.25" customHeight="1">
      <c r="A9" s="7">
        <v>5</v>
      </c>
      <c r="B9" s="10" t="s">
        <v>15</v>
      </c>
      <c r="C9" s="8">
        <v>106</v>
      </c>
      <c r="D9" s="8">
        <v>105</v>
      </c>
      <c r="E9" s="8">
        <v>5</v>
      </c>
      <c r="F9" s="13">
        <f t="shared" si="0"/>
        <v>216</v>
      </c>
      <c r="G9" s="8">
        <v>1386</v>
      </c>
      <c r="H9" s="8">
        <v>512</v>
      </c>
      <c r="I9" s="8">
        <v>149</v>
      </c>
      <c r="J9" s="13">
        <f t="shared" si="1"/>
        <v>2047</v>
      </c>
      <c r="K9" s="8">
        <v>1447</v>
      </c>
      <c r="L9" s="8">
        <f t="shared" si="2"/>
        <v>600</v>
      </c>
      <c r="M9" s="8">
        <v>0</v>
      </c>
      <c r="N9" s="8">
        <v>154</v>
      </c>
      <c r="O9" s="8">
        <v>1582</v>
      </c>
      <c r="P9" s="8">
        <v>1862</v>
      </c>
      <c r="Q9" s="8">
        <v>38</v>
      </c>
      <c r="R9" s="8">
        <v>149</v>
      </c>
      <c r="S9" s="8">
        <v>4</v>
      </c>
      <c r="T9" s="13">
        <f t="shared" si="3"/>
        <v>191</v>
      </c>
    </row>
    <row r="10" spans="1:20" ht="23.25" customHeight="1">
      <c r="A10" s="7">
        <v>6</v>
      </c>
      <c r="B10" s="10" t="s">
        <v>16</v>
      </c>
      <c r="C10" s="8">
        <v>35</v>
      </c>
      <c r="D10" s="8">
        <v>23</v>
      </c>
      <c r="E10" s="8">
        <v>0</v>
      </c>
      <c r="F10" s="13">
        <f t="shared" si="0"/>
        <v>58</v>
      </c>
      <c r="G10" s="8">
        <v>294</v>
      </c>
      <c r="H10" s="8">
        <v>60</v>
      </c>
      <c r="I10" s="8">
        <v>0</v>
      </c>
      <c r="J10" s="13">
        <f t="shared" si="1"/>
        <v>354</v>
      </c>
      <c r="K10" s="8">
        <v>266</v>
      </c>
      <c r="L10" s="8">
        <f t="shared" si="2"/>
        <v>88</v>
      </c>
      <c r="M10" s="8">
        <v>0</v>
      </c>
      <c r="N10" s="8">
        <v>50</v>
      </c>
      <c r="O10" s="8">
        <v>303</v>
      </c>
      <c r="P10" s="8">
        <v>309</v>
      </c>
      <c r="Q10" s="8">
        <v>9</v>
      </c>
      <c r="R10" s="8">
        <v>42</v>
      </c>
      <c r="S10" s="8">
        <v>0</v>
      </c>
      <c r="T10" s="13">
        <f t="shared" si="3"/>
        <v>51</v>
      </c>
    </row>
    <row r="11" spans="1:20" ht="23.25" customHeight="1">
      <c r="A11" s="7">
        <v>7</v>
      </c>
      <c r="B11" s="10" t="s">
        <v>17</v>
      </c>
      <c r="C11" s="8">
        <v>248</v>
      </c>
      <c r="D11" s="8">
        <v>43</v>
      </c>
      <c r="E11" s="8">
        <v>222</v>
      </c>
      <c r="F11" s="13">
        <f t="shared" si="0"/>
        <v>513</v>
      </c>
      <c r="G11" s="8">
        <v>1800</v>
      </c>
      <c r="H11" s="8">
        <v>96</v>
      </c>
      <c r="I11" s="8">
        <v>625</v>
      </c>
      <c r="J11" s="13">
        <f t="shared" si="1"/>
        <v>2521</v>
      </c>
      <c r="K11" s="8">
        <v>1771</v>
      </c>
      <c r="L11" s="8">
        <f t="shared" si="2"/>
        <v>750</v>
      </c>
      <c r="M11" s="8">
        <v>0</v>
      </c>
      <c r="N11" s="8">
        <v>125</v>
      </c>
      <c r="O11" s="8">
        <v>2093</v>
      </c>
      <c r="P11" s="8">
        <v>2327</v>
      </c>
      <c r="Q11" s="8">
        <v>187</v>
      </c>
      <c r="R11" s="8">
        <v>54</v>
      </c>
      <c r="S11" s="8">
        <v>350</v>
      </c>
      <c r="T11" s="13">
        <f t="shared" si="3"/>
        <v>591</v>
      </c>
    </row>
    <row r="12" spans="1:20" ht="23.25" customHeight="1">
      <c r="A12" s="7">
        <v>8</v>
      </c>
      <c r="B12" s="10" t="s">
        <v>18</v>
      </c>
      <c r="C12" s="8">
        <v>24</v>
      </c>
      <c r="D12" s="8">
        <v>19</v>
      </c>
      <c r="E12" s="8">
        <v>1</v>
      </c>
      <c r="F12" s="13">
        <f t="shared" si="0"/>
        <v>44</v>
      </c>
      <c r="G12" s="8">
        <v>189</v>
      </c>
      <c r="H12" s="8">
        <v>42</v>
      </c>
      <c r="I12" s="8">
        <v>3</v>
      </c>
      <c r="J12" s="13">
        <f t="shared" si="1"/>
        <v>234</v>
      </c>
      <c r="K12" s="8">
        <v>146</v>
      </c>
      <c r="L12" s="8">
        <f t="shared" si="2"/>
        <v>88</v>
      </c>
      <c r="M12" s="8">
        <v>0</v>
      </c>
      <c r="N12" s="8">
        <v>63</v>
      </c>
      <c r="O12" s="8">
        <v>194</v>
      </c>
      <c r="P12" s="8">
        <v>234</v>
      </c>
      <c r="Q12" s="8">
        <v>10</v>
      </c>
      <c r="R12" s="8">
        <v>29</v>
      </c>
      <c r="S12" s="8">
        <v>0</v>
      </c>
      <c r="T12" s="13">
        <f t="shared" si="3"/>
        <v>39</v>
      </c>
    </row>
    <row r="13" spans="1:20" ht="23.25" customHeight="1">
      <c r="A13" s="7">
        <v>9</v>
      </c>
      <c r="B13" s="10" t="s">
        <v>19</v>
      </c>
      <c r="C13" s="8">
        <v>101</v>
      </c>
      <c r="D13" s="8">
        <v>61</v>
      </c>
      <c r="E13" s="8">
        <v>1</v>
      </c>
      <c r="F13" s="13">
        <f t="shared" si="0"/>
        <v>163</v>
      </c>
      <c r="G13" s="8">
        <v>601</v>
      </c>
      <c r="H13" s="8">
        <v>158</v>
      </c>
      <c r="I13" s="8">
        <v>3</v>
      </c>
      <c r="J13" s="13">
        <f t="shared" si="1"/>
        <v>762</v>
      </c>
      <c r="K13" s="8">
        <v>505</v>
      </c>
      <c r="L13" s="8">
        <f t="shared" si="2"/>
        <v>257</v>
      </c>
      <c r="M13" s="8">
        <v>0</v>
      </c>
      <c r="N13" s="8">
        <v>102</v>
      </c>
      <c r="O13" s="8">
        <v>612</v>
      </c>
      <c r="P13" s="8">
        <v>701</v>
      </c>
      <c r="Q13" s="8">
        <v>52</v>
      </c>
      <c r="R13" s="8">
        <v>100</v>
      </c>
      <c r="S13" s="8">
        <v>4</v>
      </c>
      <c r="T13" s="13">
        <f t="shared" si="3"/>
        <v>156</v>
      </c>
    </row>
    <row r="14" spans="1:20" ht="23.25" customHeight="1">
      <c r="A14" s="7">
        <v>10</v>
      </c>
      <c r="B14" s="10" t="s">
        <v>20</v>
      </c>
      <c r="C14" s="8">
        <v>42</v>
      </c>
      <c r="D14" s="8">
        <v>23</v>
      </c>
      <c r="E14" s="8">
        <v>2</v>
      </c>
      <c r="F14" s="13">
        <f t="shared" si="0"/>
        <v>67</v>
      </c>
      <c r="G14" s="8">
        <v>310</v>
      </c>
      <c r="H14" s="8">
        <v>90</v>
      </c>
      <c r="I14" s="8">
        <v>0</v>
      </c>
      <c r="J14" s="13">
        <f t="shared" si="1"/>
        <v>400</v>
      </c>
      <c r="K14" s="8">
        <v>206</v>
      </c>
      <c r="L14" s="8">
        <f t="shared" si="2"/>
        <v>194</v>
      </c>
      <c r="M14" s="8">
        <v>0</v>
      </c>
      <c r="N14" s="8">
        <v>122</v>
      </c>
      <c r="O14" s="8">
        <v>333</v>
      </c>
      <c r="P14" s="8">
        <v>341</v>
      </c>
      <c r="Q14" s="8">
        <v>29</v>
      </c>
      <c r="R14" s="8">
        <v>38</v>
      </c>
      <c r="S14" s="8">
        <v>1</v>
      </c>
      <c r="T14" s="13">
        <f t="shared" si="3"/>
        <v>68</v>
      </c>
    </row>
    <row r="15" spans="1:20" ht="23.25" customHeight="1">
      <c r="A15" s="7">
        <v>11</v>
      </c>
      <c r="B15" s="10" t="s">
        <v>21</v>
      </c>
      <c r="C15" s="8">
        <v>217</v>
      </c>
      <c r="D15" s="8">
        <v>167</v>
      </c>
      <c r="E15" s="8">
        <v>113</v>
      </c>
      <c r="F15" s="13">
        <f t="shared" si="0"/>
        <v>497</v>
      </c>
      <c r="G15" s="8">
        <v>2454</v>
      </c>
      <c r="H15" s="8">
        <v>532</v>
      </c>
      <c r="I15" s="8">
        <v>414</v>
      </c>
      <c r="J15" s="13">
        <f t="shared" si="1"/>
        <v>3400</v>
      </c>
      <c r="K15" s="8">
        <v>2492</v>
      </c>
      <c r="L15" s="8">
        <f t="shared" si="2"/>
        <v>908</v>
      </c>
      <c r="M15" s="8">
        <v>0</v>
      </c>
      <c r="N15" s="8">
        <v>342</v>
      </c>
      <c r="O15" s="8">
        <v>2739</v>
      </c>
      <c r="P15" s="8">
        <v>3132</v>
      </c>
      <c r="Q15" s="8">
        <v>141</v>
      </c>
      <c r="R15" s="8">
        <v>215</v>
      </c>
      <c r="S15" s="8">
        <v>249</v>
      </c>
      <c r="T15" s="13">
        <f t="shared" si="3"/>
        <v>605</v>
      </c>
    </row>
    <row r="16" spans="1:20" ht="23.25" customHeight="1">
      <c r="A16" s="7">
        <v>12</v>
      </c>
      <c r="B16" s="10" t="s">
        <v>22</v>
      </c>
      <c r="C16" s="8">
        <v>119</v>
      </c>
      <c r="D16" s="8">
        <v>58</v>
      </c>
      <c r="E16" s="8">
        <v>2</v>
      </c>
      <c r="F16" s="13">
        <f t="shared" si="0"/>
        <v>179</v>
      </c>
      <c r="G16" s="8">
        <v>1426</v>
      </c>
      <c r="H16" s="8">
        <v>98</v>
      </c>
      <c r="I16" s="8">
        <v>254</v>
      </c>
      <c r="J16" s="13">
        <f t="shared" si="1"/>
        <v>1778</v>
      </c>
      <c r="K16" s="8">
        <v>1224</v>
      </c>
      <c r="L16" s="8">
        <f t="shared" si="2"/>
        <v>554</v>
      </c>
      <c r="M16" s="8">
        <v>0</v>
      </c>
      <c r="N16" s="8">
        <v>106</v>
      </c>
      <c r="O16" s="8">
        <v>1532</v>
      </c>
      <c r="P16" s="8">
        <v>1721</v>
      </c>
      <c r="Q16" s="8">
        <v>81</v>
      </c>
      <c r="R16" s="8">
        <v>125</v>
      </c>
      <c r="S16" s="8">
        <v>3</v>
      </c>
      <c r="T16" s="13">
        <f t="shared" si="3"/>
        <v>209</v>
      </c>
    </row>
    <row r="17" spans="1:21" s="3" customFormat="1" ht="23.25" customHeight="1">
      <c r="A17" s="9">
        <v>13</v>
      </c>
      <c r="B17" s="10" t="s">
        <v>23</v>
      </c>
      <c r="C17" s="8">
        <v>182</v>
      </c>
      <c r="D17" s="8">
        <v>63</v>
      </c>
      <c r="E17" s="8">
        <v>2</v>
      </c>
      <c r="F17" s="13">
        <f t="shared" si="0"/>
        <v>247</v>
      </c>
      <c r="G17" s="8">
        <v>1988</v>
      </c>
      <c r="H17" s="8">
        <v>153</v>
      </c>
      <c r="I17" s="8">
        <v>301</v>
      </c>
      <c r="J17" s="13">
        <f t="shared" si="1"/>
        <v>2442</v>
      </c>
      <c r="K17" s="8">
        <v>1816</v>
      </c>
      <c r="L17" s="8">
        <f t="shared" si="2"/>
        <v>626</v>
      </c>
      <c r="M17" s="8">
        <v>0</v>
      </c>
      <c r="N17" s="8">
        <v>148</v>
      </c>
      <c r="O17" s="8">
        <v>2036</v>
      </c>
      <c r="P17" s="8">
        <v>2308</v>
      </c>
      <c r="Q17" s="8">
        <v>136</v>
      </c>
      <c r="R17" s="8">
        <v>174</v>
      </c>
      <c r="S17" s="8">
        <v>0</v>
      </c>
      <c r="T17" s="13">
        <f t="shared" si="3"/>
        <v>310</v>
      </c>
      <c r="U17" s="2"/>
    </row>
    <row r="18" spans="1:21" ht="23.25" customHeight="1">
      <c r="A18" s="7">
        <v>14</v>
      </c>
      <c r="B18" s="10" t="s">
        <v>24</v>
      </c>
      <c r="C18" s="8">
        <v>40</v>
      </c>
      <c r="D18" s="8">
        <v>71</v>
      </c>
      <c r="E18" s="8">
        <v>1</v>
      </c>
      <c r="F18" s="13">
        <f t="shared" si="0"/>
        <v>112</v>
      </c>
      <c r="G18" s="8">
        <v>206</v>
      </c>
      <c r="H18" s="8">
        <v>73</v>
      </c>
      <c r="I18" s="8">
        <v>39</v>
      </c>
      <c r="J18" s="13">
        <f t="shared" si="1"/>
        <v>318</v>
      </c>
      <c r="K18" s="8">
        <v>240</v>
      </c>
      <c r="L18" s="8">
        <f t="shared" si="2"/>
        <v>78</v>
      </c>
      <c r="M18" s="8">
        <v>0</v>
      </c>
      <c r="N18" s="8">
        <v>36</v>
      </c>
      <c r="O18" s="8">
        <v>214</v>
      </c>
      <c r="P18" s="8">
        <v>280</v>
      </c>
      <c r="Q18" s="8">
        <v>17</v>
      </c>
      <c r="R18" s="8">
        <v>118</v>
      </c>
      <c r="S18" s="8">
        <v>2</v>
      </c>
      <c r="T18" s="13">
        <f t="shared" si="3"/>
        <v>137</v>
      </c>
    </row>
    <row r="19" spans="1:21" ht="23.25" customHeight="1">
      <c r="A19" s="7">
        <v>15</v>
      </c>
      <c r="B19" s="10" t="s">
        <v>25</v>
      </c>
      <c r="C19" s="8">
        <v>107</v>
      </c>
      <c r="D19" s="8">
        <v>76</v>
      </c>
      <c r="E19" s="8">
        <v>3</v>
      </c>
      <c r="F19" s="13">
        <f t="shared" si="0"/>
        <v>186</v>
      </c>
      <c r="G19" s="8">
        <v>1386</v>
      </c>
      <c r="H19" s="8">
        <v>147</v>
      </c>
      <c r="I19" s="8">
        <v>146</v>
      </c>
      <c r="J19" s="13">
        <f t="shared" si="1"/>
        <v>1679</v>
      </c>
      <c r="K19" s="8">
        <v>1330</v>
      </c>
      <c r="L19" s="8">
        <f t="shared" si="2"/>
        <v>349</v>
      </c>
      <c r="M19" s="8">
        <v>0</v>
      </c>
      <c r="N19" s="8">
        <v>148</v>
      </c>
      <c r="O19" s="8">
        <v>1371</v>
      </c>
      <c r="P19" s="8">
        <v>1540</v>
      </c>
      <c r="Q19" s="8">
        <v>78</v>
      </c>
      <c r="R19" s="8">
        <v>89</v>
      </c>
      <c r="S19" s="8">
        <v>1</v>
      </c>
      <c r="T19" s="13">
        <f t="shared" si="3"/>
        <v>168</v>
      </c>
    </row>
    <row r="20" spans="1:21" ht="23.25" customHeight="1">
      <c r="A20" s="7">
        <v>16</v>
      </c>
      <c r="B20" s="10" t="s">
        <v>26</v>
      </c>
      <c r="C20" s="8">
        <v>43</v>
      </c>
      <c r="D20" s="8">
        <v>42</v>
      </c>
      <c r="E20" s="8">
        <v>0</v>
      </c>
      <c r="F20" s="13">
        <f t="shared" si="0"/>
        <v>85</v>
      </c>
      <c r="G20" s="8">
        <v>376</v>
      </c>
      <c r="H20" s="8">
        <v>204</v>
      </c>
      <c r="I20" s="8">
        <v>2</v>
      </c>
      <c r="J20" s="13">
        <f t="shared" si="1"/>
        <v>582</v>
      </c>
      <c r="K20" s="8">
        <v>302</v>
      </c>
      <c r="L20" s="8">
        <f t="shared" si="2"/>
        <v>280</v>
      </c>
      <c r="M20" s="8">
        <v>0</v>
      </c>
      <c r="N20" s="8">
        <v>88</v>
      </c>
      <c r="O20" s="8">
        <v>425</v>
      </c>
      <c r="P20" s="8">
        <v>518</v>
      </c>
      <c r="Q20" s="8">
        <v>20</v>
      </c>
      <c r="R20" s="8">
        <v>67</v>
      </c>
      <c r="S20" s="8">
        <v>0</v>
      </c>
      <c r="T20" s="13">
        <f t="shared" si="3"/>
        <v>87</v>
      </c>
    </row>
    <row r="21" spans="1:21" ht="23.25" customHeight="1">
      <c r="A21" s="7">
        <v>17</v>
      </c>
      <c r="B21" s="10" t="s">
        <v>27</v>
      </c>
      <c r="C21" s="8">
        <v>104</v>
      </c>
      <c r="D21" s="8">
        <v>47</v>
      </c>
      <c r="E21" s="8">
        <v>1</v>
      </c>
      <c r="F21" s="13">
        <f t="shared" si="0"/>
        <v>152</v>
      </c>
      <c r="G21" s="8">
        <v>697</v>
      </c>
      <c r="H21" s="8">
        <v>185</v>
      </c>
      <c r="I21" s="8">
        <v>57</v>
      </c>
      <c r="J21" s="13">
        <f t="shared" si="1"/>
        <v>939</v>
      </c>
      <c r="K21" s="8">
        <v>580</v>
      </c>
      <c r="L21" s="8">
        <f t="shared" si="2"/>
        <v>359</v>
      </c>
      <c r="M21" s="8">
        <v>0</v>
      </c>
      <c r="N21" s="8">
        <v>142</v>
      </c>
      <c r="O21" s="8">
        <v>727</v>
      </c>
      <c r="P21" s="8">
        <v>856</v>
      </c>
      <c r="Q21" s="8">
        <v>69</v>
      </c>
      <c r="R21" s="8">
        <v>114</v>
      </c>
      <c r="S21" s="8">
        <v>2</v>
      </c>
      <c r="T21" s="13">
        <f t="shared" si="3"/>
        <v>185</v>
      </c>
    </row>
    <row r="22" spans="1:21" ht="23.25" customHeight="1">
      <c r="A22" s="7">
        <v>18</v>
      </c>
      <c r="B22" s="10" t="s">
        <v>28</v>
      </c>
      <c r="C22" s="8">
        <v>129</v>
      </c>
      <c r="D22" s="8">
        <v>109</v>
      </c>
      <c r="E22" s="8">
        <v>0</v>
      </c>
      <c r="F22" s="13">
        <f t="shared" si="0"/>
        <v>238</v>
      </c>
      <c r="G22" s="8">
        <v>1285</v>
      </c>
      <c r="H22" s="8">
        <v>150</v>
      </c>
      <c r="I22" s="8">
        <v>266</v>
      </c>
      <c r="J22" s="13">
        <f t="shared" si="1"/>
        <v>1701</v>
      </c>
      <c r="K22" s="8">
        <v>1381</v>
      </c>
      <c r="L22" s="8">
        <f t="shared" si="2"/>
        <v>320</v>
      </c>
      <c r="M22" s="8">
        <v>0</v>
      </c>
      <c r="N22" s="8">
        <v>96</v>
      </c>
      <c r="O22" s="8">
        <v>1513</v>
      </c>
      <c r="P22" s="8">
        <v>1586</v>
      </c>
      <c r="Q22" s="8">
        <v>68</v>
      </c>
      <c r="R22" s="8">
        <v>191</v>
      </c>
      <c r="S22" s="8">
        <v>0</v>
      </c>
      <c r="T22" s="13">
        <f t="shared" si="3"/>
        <v>259</v>
      </c>
    </row>
    <row r="23" spans="1:21" ht="23.25" customHeight="1">
      <c r="A23" s="7">
        <v>19</v>
      </c>
      <c r="B23" s="10" t="s">
        <v>29</v>
      </c>
      <c r="C23" s="8">
        <v>194</v>
      </c>
      <c r="D23" s="8">
        <v>75</v>
      </c>
      <c r="E23" s="8">
        <v>537</v>
      </c>
      <c r="F23" s="13">
        <f t="shared" si="0"/>
        <v>806</v>
      </c>
      <c r="G23" s="8">
        <v>1568</v>
      </c>
      <c r="H23" s="8">
        <v>136</v>
      </c>
      <c r="I23" s="8">
        <v>1357</v>
      </c>
      <c r="J23" s="13">
        <f t="shared" si="1"/>
        <v>3061</v>
      </c>
      <c r="K23" s="8">
        <v>2024</v>
      </c>
      <c r="L23" s="8">
        <f t="shared" si="2"/>
        <v>1037</v>
      </c>
      <c r="M23" s="8">
        <v>0</v>
      </c>
      <c r="N23" s="8">
        <v>108</v>
      </c>
      <c r="O23" s="8">
        <v>2595</v>
      </c>
      <c r="P23" s="8">
        <v>2897</v>
      </c>
      <c r="Q23" s="8">
        <v>147</v>
      </c>
      <c r="R23" s="8">
        <v>163</v>
      </c>
      <c r="S23" s="8">
        <v>869</v>
      </c>
      <c r="T23" s="13">
        <f t="shared" si="3"/>
        <v>1179</v>
      </c>
    </row>
    <row r="24" spans="1:21" ht="23.25" customHeight="1">
      <c r="A24" s="7">
        <v>20</v>
      </c>
      <c r="B24" s="10" t="s">
        <v>30</v>
      </c>
      <c r="C24" s="8">
        <v>90</v>
      </c>
      <c r="D24" s="8">
        <v>67</v>
      </c>
      <c r="E24" s="8">
        <v>6</v>
      </c>
      <c r="F24" s="13">
        <f t="shared" si="0"/>
        <v>163</v>
      </c>
      <c r="G24" s="8">
        <v>1303</v>
      </c>
      <c r="H24" s="8">
        <v>153</v>
      </c>
      <c r="I24" s="8">
        <v>122</v>
      </c>
      <c r="J24" s="13">
        <f t="shared" si="1"/>
        <v>1578</v>
      </c>
      <c r="K24" s="8">
        <v>660</v>
      </c>
      <c r="L24" s="8">
        <f t="shared" si="2"/>
        <v>918</v>
      </c>
      <c r="M24" s="8">
        <v>0</v>
      </c>
      <c r="N24" s="8">
        <v>101</v>
      </c>
      <c r="O24" s="8">
        <v>780</v>
      </c>
      <c r="P24" s="8">
        <v>1496</v>
      </c>
      <c r="Q24" s="8">
        <v>43</v>
      </c>
      <c r="R24" s="8">
        <v>120</v>
      </c>
      <c r="S24" s="8">
        <v>3</v>
      </c>
      <c r="T24" s="13">
        <f t="shared" si="3"/>
        <v>166</v>
      </c>
    </row>
    <row r="25" spans="1:21" ht="23.25" customHeight="1">
      <c r="A25" s="7">
        <v>21</v>
      </c>
      <c r="B25" s="10" t="s">
        <v>31</v>
      </c>
      <c r="C25" s="8">
        <v>43</v>
      </c>
      <c r="D25" s="8">
        <v>22</v>
      </c>
      <c r="E25" s="8">
        <v>2</v>
      </c>
      <c r="F25" s="13">
        <f t="shared" si="0"/>
        <v>67</v>
      </c>
      <c r="G25" s="8">
        <v>370</v>
      </c>
      <c r="H25" s="8">
        <v>71</v>
      </c>
      <c r="I25" s="8">
        <v>1</v>
      </c>
      <c r="J25" s="13">
        <f t="shared" si="1"/>
        <v>442</v>
      </c>
      <c r="K25" s="8">
        <v>327</v>
      </c>
      <c r="L25" s="8">
        <f t="shared" si="2"/>
        <v>115</v>
      </c>
      <c r="M25" s="8">
        <v>0</v>
      </c>
      <c r="N25" s="8">
        <v>56</v>
      </c>
      <c r="O25" s="8">
        <v>355</v>
      </c>
      <c r="P25" s="8">
        <v>367</v>
      </c>
      <c r="Q25" s="8">
        <v>18</v>
      </c>
      <c r="R25" s="8">
        <v>33</v>
      </c>
      <c r="S25" s="8">
        <v>0</v>
      </c>
      <c r="T25" s="13">
        <f t="shared" si="3"/>
        <v>51</v>
      </c>
    </row>
    <row r="26" spans="1:21" ht="23.25" customHeight="1">
      <c r="A26" s="7">
        <v>22</v>
      </c>
      <c r="B26" s="10" t="s">
        <v>32</v>
      </c>
      <c r="C26" s="8">
        <v>211</v>
      </c>
      <c r="D26" s="8">
        <v>53</v>
      </c>
      <c r="E26" s="8">
        <v>52</v>
      </c>
      <c r="F26" s="13">
        <f t="shared" si="0"/>
        <v>316</v>
      </c>
      <c r="G26" s="8">
        <v>1691</v>
      </c>
      <c r="H26" s="8">
        <v>159</v>
      </c>
      <c r="I26" s="8">
        <v>523</v>
      </c>
      <c r="J26" s="13">
        <f t="shared" si="1"/>
        <v>2373</v>
      </c>
      <c r="K26" s="8">
        <v>1496</v>
      </c>
      <c r="L26" s="8">
        <f t="shared" si="2"/>
        <v>877</v>
      </c>
      <c r="M26" s="8">
        <v>0</v>
      </c>
      <c r="N26" s="8">
        <v>232</v>
      </c>
      <c r="O26" s="8">
        <v>1906</v>
      </c>
      <c r="P26" s="8">
        <v>2218</v>
      </c>
      <c r="Q26" s="8">
        <v>121</v>
      </c>
      <c r="R26" s="8">
        <v>91</v>
      </c>
      <c r="S26" s="8">
        <v>99</v>
      </c>
      <c r="T26" s="13">
        <f t="shared" si="3"/>
        <v>311</v>
      </c>
    </row>
    <row r="27" spans="1:21" ht="23.25" customHeight="1">
      <c r="A27" s="7">
        <v>23</v>
      </c>
      <c r="B27" s="10" t="s">
        <v>33</v>
      </c>
      <c r="C27" s="8">
        <v>54</v>
      </c>
      <c r="D27" s="8">
        <v>44</v>
      </c>
      <c r="E27" s="8">
        <v>2</v>
      </c>
      <c r="F27" s="13">
        <f t="shared" si="0"/>
        <v>100</v>
      </c>
      <c r="G27" s="8">
        <v>502</v>
      </c>
      <c r="H27" s="8">
        <v>206</v>
      </c>
      <c r="I27" s="8">
        <v>0</v>
      </c>
      <c r="J27" s="13">
        <f t="shared" si="1"/>
        <v>708</v>
      </c>
      <c r="K27" s="8">
        <v>499</v>
      </c>
      <c r="L27" s="8">
        <f t="shared" si="2"/>
        <v>209</v>
      </c>
      <c r="M27" s="8">
        <v>0</v>
      </c>
      <c r="N27" s="8">
        <v>102</v>
      </c>
      <c r="O27" s="8">
        <v>550</v>
      </c>
      <c r="P27" s="8">
        <v>619</v>
      </c>
      <c r="Q27" s="8">
        <v>11</v>
      </c>
      <c r="R27" s="8">
        <v>57</v>
      </c>
      <c r="S27" s="8">
        <v>1</v>
      </c>
      <c r="T27" s="13">
        <f t="shared" si="3"/>
        <v>69</v>
      </c>
    </row>
    <row r="28" spans="1:21" ht="23.25" customHeight="1">
      <c r="A28" s="7">
        <v>24</v>
      </c>
      <c r="B28" s="10" t="s">
        <v>34</v>
      </c>
      <c r="C28" s="8">
        <v>104</v>
      </c>
      <c r="D28" s="8">
        <v>42</v>
      </c>
      <c r="E28" s="8">
        <v>0</v>
      </c>
      <c r="F28" s="13">
        <f t="shared" si="0"/>
        <v>146</v>
      </c>
      <c r="G28" s="8">
        <v>894</v>
      </c>
      <c r="H28" s="8">
        <v>372</v>
      </c>
      <c r="I28" s="8">
        <v>126</v>
      </c>
      <c r="J28" s="13">
        <f t="shared" si="1"/>
        <v>1392</v>
      </c>
      <c r="K28" s="8">
        <v>813</v>
      </c>
      <c r="L28" s="8">
        <f t="shared" si="2"/>
        <v>579</v>
      </c>
      <c r="M28" s="8">
        <v>0</v>
      </c>
      <c r="N28" s="8">
        <v>141</v>
      </c>
      <c r="O28" s="8">
        <v>1007</v>
      </c>
      <c r="P28" s="8">
        <v>1269</v>
      </c>
      <c r="Q28" s="8">
        <v>73</v>
      </c>
      <c r="R28" s="8">
        <v>73</v>
      </c>
      <c r="S28" s="8">
        <v>0</v>
      </c>
      <c r="T28" s="13">
        <f t="shared" si="3"/>
        <v>146</v>
      </c>
    </row>
    <row r="29" spans="1:21" ht="23.25" customHeight="1">
      <c r="A29" s="7">
        <v>25</v>
      </c>
      <c r="B29" s="10" t="s">
        <v>35</v>
      </c>
      <c r="C29" s="8">
        <v>47</v>
      </c>
      <c r="D29" s="8">
        <v>32</v>
      </c>
      <c r="E29" s="8">
        <v>0</v>
      </c>
      <c r="F29" s="13">
        <f t="shared" si="0"/>
        <v>79</v>
      </c>
      <c r="G29" s="8">
        <v>419</v>
      </c>
      <c r="H29" s="8">
        <v>52</v>
      </c>
      <c r="I29" s="8">
        <v>1</v>
      </c>
      <c r="J29" s="13">
        <f t="shared" si="1"/>
        <v>472</v>
      </c>
      <c r="K29" s="8">
        <v>322</v>
      </c>
      <c r="L29" s="8">
        <f t="shared" si="2"/>
        <v>150</v>
      </c>
      <c r="M29" s="8">
        <v>0</v>
      </c>
      <c r="N29" s="8">
        <v>86</v>
      </c>
      <c r="O29" s="8">
        <v>354</v>
      </c>
      <c r="P29" s="8">
        <v>415</v>
      </c>
      <c r="Q29" s="8">
        <v>35</v>
      </c>
      <c r="R29" s="8">
        <v>57</v>
      </c>
      <c r="S29" s="8">
        <v>0</v>
      </c>
      <c r="T29" s="13">
        <f t="shared" si="3"/>
        <v>92</v>
      </c>
    </row>
    <row r="30" spans="1:21" ht="23.25" customHeight="1">
      <c r="A30" s="7">
        <v>26</v>
      </c>
      <c r="B30" s="10" t="s">
        <v>36</v>
      </c>
      <c r="C30" s="8">
        <v>165</v>
      </c>
      <c r="D30" s="8">
        <v>30</v>
      </c>
      <c r="E30" s="8">
        <v>64</v>
      </c>
      <c r="F30" s="13">
        <f t="shared" si="0"/>
        <v>259</v>
      </c>
      <c r="G30" s="8">
        <v>1575</v>
      </c>
      <c r="H30" s="8">
        <v>99</v>
      </c>
      <c r="I30" s="8">
        <v>449</v>
      </c>
      <c r="J30" s="13">
        <f t="shared" si="1"/>
        <v>2123</v>
      </c>
      <c r="K30" s="8">
        <v>1483</v>
      </c>
      <c r="L30" s="8">
        <f t="shared" si="2"/>
        <v>640</v>
      </c>
      <c r="M30" s="8">
        <v>0</v>
      </c>
      <c r="N30" s="8">
        <v>188</v>
      </c>
      <c r="O30" s="8">
        <v>1746</v>
      </c>
      <c r="P30" s="8">
        <v>1992</v>
      </c>
      <c r="Q30" s="8">
        <v>115</v>
      </c>
      <c r="R30" s="8">
        <v>50</v>
      </c>
      <c r="S30" s="8">
        <v>118</v>
      </c>
      <c r="T30" s="13">
        <f t="shared" si="3"/>
        <v>283</v>
      </c>
    </row>
    <row r="31" spans="1:21" ht="23.25" customHeight="1">
      <c r="A31" s="7">
        <v>27</v>
      </c>
      <c r="B31" s="10" t="s">
        <v>37</v>
      </c>
      <c r="C31" s="8">
        <v>75</v>
      </c>
      <c r="D31" s="8">
        <v>47</v>
      </c>
      <c r="E31" s="8">
        <v>2</v>
      </c>
      <c r="F31" s="13">
        <f t="shared" si="0"/>
        <v>124</v>
      </c>
      <c r="G31" s="8">
        <v>543</v>
      </c>
      <c r="H31" s="8">
        <v>76</v>
      </c>
      <c r="I31" s="8">
        <v>16</v>
      </c>
      <c r="J31" s="13">
        <f t="shared" si="1"/>
        <v>635</v>
      </c>
      <c r="K31" s="8">
        <v>507</v>
      </c>
      <c r="L31" s="8">
        <f t="shared" si="2"/>
        <v>128</v>
      </c>
      <c r="M31" s="8">
        <v>0</v>
      </c>
      <c r="N31" s="8">
        <v>44</v>
      </c>
      <c r="O31" s="8">
        <v>433</v>
      </c>
      <c r="P31" s="8">
        <v>519</v>
      </c>
      <c r="Q31" s="8">
        <v>44</v>
      </c>
      <c r="R31" s="8">
        <v>84</v>
      </c>
      <c r="S31" s="8">
        <v>1</v>
      </c>
      <c r="T31" s="13">
        <f t="shared" si="3"/>
        <v>129</v>
      </c>
    </row>
    <row r="32" spans="1:21" ht="23.25" customHeight="1">
      <c r="A32" s="7">
        <v>28</v>
      </c>
      <c r="B32" s="10" t="s">
        <v>38</v>
      </c>
      <c r="C32" s="8">
        <v>82</v>
      </c>
      <c r="D32" s="8">
        <v>36</v>
      </c>
      <c r="E32" s="8">
        <v>102</v>
      </c>
      <c r="F32" s="13">
        <f t="shared" si="0"/>
        <v>220</v>
      </c>
      <c r="G32" s="8">
        <v>441</v>
      </c>
      <c r="H32" s="8">
        <v>87</v>
      </c>
      <c r="I32" s="8">
        <v>431</v>
      </c>
      <c r="J32" s="13">
        <f t="shared" si="1"/>
        <v>959</v>
      </c>
      <c r="K32" s="8">
        <v>751</v>
      </c>
      <c r="L32" s="8">
        <f t="shared" si="2"/>
        <v>208</v>
      </c>
      <c r="M32" s="8">
        <v>0</v>
      </c>
      <c r="N32" s="8">
        <v>93</v>
      </c>
      <c r="O32" s="8">
        <v>810</v>
      </c>
      <c r="P32" s="8">
        <v>884</v>
      </c>
      <c r="Q32" s="8">
        <v>40</v>
      </c>
      <c r="R32" s="8">
        <v>40</v>
      </c>
      <c r="S32" s="8">
        <v>160</v>
      </c>
      <c r="T32" s="13">
        <f t="shared" si="3"/>
        <v>240</v>
      </c>
    </row>
    <row r="33" spans="1:20" ht="23.25" customHeight="1">
      <c r="A33" s="7">
        <v>29</v>
      </c>
      <c r="B33" s="10" t="s">
        <v>39</v>
      </c>
      <c r="C33" s="8">
        <v>56</v>
      </c>
      <c r="D33" s="8">
        <v>33</v>
      </c>
      <c r="E33" s="8">
        <v>2</v>
      </c>
      <c r="F33" s="13">
        <f t="shared" si="0"/>
        <v>91</v>
      </c>
      <c r="G33" s="8">
        <v>557</v>
      </c>
      <c r="H33" s="8">
        <v>115</v>
      </c>
      <c r="I33" s="8">
        <v>61</v>
      </c>
      <c r="J33" s="13">
        <f t="shared" si="1"/>
        <v>733</v>
      </c>
      <c r="K33" s="8">
        <v>629</v>
      </c>
      <c r="L33" s="8">
        <f t="shared" si="2"/>
        <v>104</v>
      </c>
      <c r="M33" s="8">
        <v>0</v>
      </c>
      <c r="N33" s="8">
        <v>40</v>
      </c>
      <c r="O33" s="8">
        <v>597</v>
      </c>
      <c r="P33" s="8">
        <v>637</v>
      </c>
      <c r="Q33" s="8">
        <v>23</v>
      </c>
      <c r="R33" s="8">
        <v>64</v>
      </c>
      <c r="S33" s="8">
        <v>1</v>
      </c>
      <c r="T33" s="13">
        <f t="shared" si="3"/>
        <v>88</v>
      </c>
    </row>
    <row r="34" spans="1:20" ht="23.25" customHeight="1">
      <c r="A34" s="7">
        <v>30</v>
      </c>
      <c r="B34" s="10" t="s">
        <v>40</v>
      </c>
      <c r="C34" s="8">
        <v>135</v>
      </c>
      <c r="D34" s="8">
        <v>55</v>
      </c>
      <c r="E34" s="8">
        <v>114</v>
      </c>
      <c r="F34" s="13">
        <f t="shared" si="0"/>
        <v>304</v>
      </c>
      <c r="G34" s="8">
        <v>883</v>
      </c>
      <c r="H34" s="8">
        <v>151</v>
      </c>
      <c r="I34" s="8">
        <v>116</v>
      </c>
      <c r="J34" s="13">
        <f t="shared" si="1"/>
        <v>1150</v>
      </c>
      <c r="K34" s="8">
        <v>769</v>
      </c>
      <c r="L34" s="8">
        <f t="shared" si="2"/>
        <v>381</v>
      </c>
      <c r="M34" s="8">
        <v>0</v>
      </c>
      <c r="N34" s="8">
        <v>107</v>
      </c>
      <c r="O34" s="8">
        <v>896</v>
      </c>
      <c r="P34" s="8">
        <v>1038</v>
      </c>
      <c r="Q34" s="8">
        <v>104</v>
      </c>
      <c r="R34" s="8">
        <v>98</v>
      </c>
      <c r="S34" s="8">
        <v>188</v>
      </c>
      <c r="T34" s="13">
        <f t="shared" si="3"/>
        <v>390</v>
      </c>
    </row>
    <row r="35" spans="1:20" ht="23.25" customHeight="1">
      <c r="A35" s="39" t="s">
        <v>41</v>
      </c>
      <c r="B35" s="40"/>
      <c r="C35" s="13">
        <f>SUM(C5:C34)</f>
        <v>3296</v>
      </c>
      <c r="D35" s="13">
        <f t="shared" ref="D35:T35" si="4">SUM(D5:D34)</f>
        <v>1703</v>
      </c>
      <c r="E35" s="13">
        <f t="shared" si="4"/>
        <v>1339</v>
      </c>
      <c r="F35" s="13">
        <f t="shared" si="4"/>
        <v>6338</v>
      </c>
      <c r="G35" s="13">
        <f t="shared" si="4"/>
        <v>30206</v>
      </c>
      <c r="H35" s="13">
        <f t="shared" si="4"/>
        <v>4877</v>
      </c>
      <c r="I35" s="13">
        <f t="shared" si="4"/>
        <v>6134</v>
      </c>
      <c r="J35" s="13">
        <f t="shared" si="4"/>
        <v>41217</v>
      </c>
      <c r="K35" s="13">
        <f t="shared" si="4"/>
        <v>28520</v>
      </c>
      <c r="L35" s="13">
        <f t="shared" si="4"/>
        <v>12697</v>
      </c>
      <c r="M35" s="13">
        <f t="shared" si="4"/>
        <v>0</v>
      </c>
      <c r="N35" s="13">
        <f t="shared" si="4"/>
        <v>3751</v>
      </c>
      <c r="O35" s="13">
        <f t="shared" si="4"/>
        <v>33007</v>
      </c>
      <c r="P35" s="13">
        <f t="shared" si="4"/>
        <v>37849</v>
      </c>
      <c r="Q35" s="13">
        <f t="shared" si="4"/>
        <v>2038</v>
      </c>
      <c r="R35" s="13">
        <f t="shared" si="4"/>
        <v>2875</v>
      </c>
      <c r="S35" s="13">
        <f t="shared" si="4"/>
        <v>2350</v>
      </c>
      <c r="T35" s="13">
        <f t="shared" si="4"/>
        <v>7263</v>
      </c>
    </row>
    <row r="37" spans="1:20" ht="21" customHeight="1">
      <c r="T37" s="2">
        <f>F35+J35+T35</f>
        <v>54818</v>
      </c>
    </row>
  </sheetData>
  <mergeCells count="8">
    <mergeCell ref="A1:T1"/>
    <mergeCell ref="A35:B35"/>
    <mergeCell ref="C3:F3"/>
    <mergeCell ref="G3:P3"/>
    <mergeCell ref="A2:T2"/>
    <mergeCell ref="B3:B4"/>
    <mergeCell ref="Q3:T3"/>
    <mergeCell ref="A3:A4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53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W 4 a r V I B I 6 H y l A A A A 9 w A A A B I A H A B D b 2 5 m a W c v U G F j a 2 F n Z S 5 4 b W w g o h g A K K A U A A A A A A A A A A A A A A A A A A A A A A A A A A A A h Y + 9 D o I w G E V f h X S n f y y E l D o 4 m Y g x M T G u T a n Q C B + G F s u 7 O f h I v o I Y R d 0 c 7 7 l n u P d + v Y n F 2 D b R x f T O d p A j h i m K D O i u t F D l a P D H O E U L K b Z K n 1 R l o k k G l 4 2 u z F H t / T k j J I S A Q 4 K 7 v i K c U k Y O x X q n a 9 M q 9 J H t f z m 2 4 L w C b Z A U + 9 c Y y T G j C W Y s 5 Z g K M l N R W P g a f B r 8 b H + g W A 6 N H 3 o j D c S r j S B z F O R 9 Q j 4 A U E s D B B Q A A g A I A F u G q 1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b h q t U K I p H u A 4 A A A A R A A A A E w A c A E Z v c m 1 1 b G F z L 1 N l Y 3 R p b 2 4 x L m 0 g o h g A K K A U A A A A A A A A A A A A A A A A A A A A A A A A A A A A K 0 5 N L s n M z 1 M I h t C G 1 g B Q S w E C L Q A U A A I A C A B b h q t U g E j o f K U A A A D 3 A A A A E g A A A A A A A A A A A A A A A A A A A A A A Q 2 9 u Z m l n L 1 B h Y 2 t h Z 2 U u e G 1 s U E s B A i 0 A F A A C A A g A W 4 a r V A / K 6 a u k A A A A 6 Q A A A B M A A A A A A A A A A A A A A A A A 8 Q A A A F t D b 2 5 0 Z W 5 0 X 1 R 5 c G V z X S 5 4 b W x Q S w E C L Q A U A A I A C A B b h q t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i h q i 3 v 3 q K k K t n H P R b D v Q b A A A A A A C A A A A A A A Q Z g A A A A E A A C A A A A A v R + b y 8 e p N T a a b b r d P K 6 2 G T k e L f d u p b m 3 l f L 1 p z r l b b Q A A A A A O g A A A A A I A A C A A A A D 0 4 7 0 + C R C u I u 0 3 K P x u y L 6 u L P t G 0 c 2 U E 6 a p i Z D 2 N K / b R 1 A A A A A Z Q Z 6 1 Q d k s T A V k A l 7 r A L 2 B r E 2 w p N J 7 Y K o E 7 o n k + 2 C J C K Y P Y V C D X N R 9 x G 0 0 e h y Z R 4 X 8 p 6 + A 8 2 I m 4 q D V l T k r o k 0 m x H K L K J z p k N 0 H d q U 0 U 3 5 k F U A A A A A f T l 7 D f a v S + W V 7 Y 1 p l x b x s 7 d K J O R 0 i K q A h K a X i Y 8 J Q v G W I 2 K v F V D J t F 0 9 g 4 O 3 w u 9 I 7 9 z l t c w T s + j e d i + U o + 1 Z T < / D a t a M a s h u p > 
</file>

<file path=customXml/itemProps1.xml><?xml version="1.0" encoding="utf-8"?>
<ds:datastoreItem xmlns:ds="http://schemas.openxmlformats.org/officeDocument/2006/customXml" ds:itemID="{AB44E7D1-C31A-4805-B490-E77F7C3FEB6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WISE</vt:lpstr>
      <vt:lpstr>DISTRICTWISE</vt:lpstr>
      <vt:lpstr>'BANK WISE'!Print_Area</vt:lpstr>
      <vt:lpstr>DISTRICTWISE!Print_Area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</dc:creator>
  <cp:lastModifiedBy>SLBC ODISHA</cp:lastModifiedBy>
  <cp:revision/>
  <cp:lastPrinted>2026-06-02T13:30:44Z</cp:lastPrinted>
  <dcterms:created xsi:type="dcterms:W3CDTF">2013-11-01T08:47:41Z</dcterms:created>
  <dcterms:modified xsi:type="dcterms:W3CDTF">2026-06-18T06:11:12Z</dcterms:modified>
  <cp:contentStatus/>
</cp:coreProperties>
</file>